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25" activeTab="0"/>
  </bookViews>
  <sheets>
    <sheet name="รายรับ" sheetId="1" r:id="rId1"/>
  </sheets>
  <definedNames>
    <definedName name="OLE_LINK2" localSheetId="0">'รายรับ'!#REF!</definedName>
    <definedName name="_xlnm.Print_Area" localSheetId="0">'รายรับ'!$A$1:$I$719</definedName>
  </definedNames>
  <calcPr fullCalcOnLoad="1"/>
</workbook>
</file>

<file path=xl/sharedStrings.xml><?xml version="1.0" encoding="utf-8"?>
<sst xmlns="http://schemas.openxmlformats.org/spreadsheetml/2006/main" count="2501" uniqueCount="550">
  <si>
    <t>องค์การบริหารส่วนตำบลหินแก้ว  อำเภอท่าแซะ  จังหวัดชุมพร</t>
  </si>
  <si>
    <t>รายการ</t>
  </si>
  <si>
    <t xml:space="preserve"> +</t>
  </si>
  <si>
    <t xml:space="preserve"> -</t>
  </si>
  <si>
    <t>รวม</t>
  </si>
  <si>
    <t>ลงชื่อ</t>
  </si>
  <si>
    <t>(นางศิริโฉม  ฤกษ์พล)</t>
  </si>
  <si>
    <t>รหัสบัญชี</t>
  </si>
  <si>
    <t>ประมาณการ</t>
  </si>
  <si>
    <t>รายรับ</t>
  </si>
  <si>
    <t>รายรับจริง</t>
  </si>
  <si>
    <t>สูง</t>
  </si>
  <si>
    <t>ต่ำ</t>
  </si>
  <si>
    <t>หมวดภาษีอากร</t>
  </si>
  <si>
    <t xml:space="preserve">     1.ภาษีโรงเรือนและที่ดิน  </t>
  </si>
  <si>
    <t xml:space="preserve">     2.ภาษีบำรุงท้องที่</t>
  </si>
  <si>
    <t xml:space="preserve">     3.อากรรังนกอีแอ่น</t>
  </si>
  <si>
    <t xml:space="preserve">     4.ภาษีป้าย</t>
  </si>
  <si>
    <t>411000</t>
  </si>
  <si>
    <t>411001</t>
  </si>
  <si>
    <t>411002</t>
  </si>
  <si>
    <t>411003</t>
  </si>
  <si>
    <t>หมวดค่าธรรมเนียมค่าปรับและใบอนุญาต</t>
  </si>
  <si>
    <t xml:space="preserve">     1.ค่าธรรมเนียมอนุญาตขายสุรา</t>
  </si>
  <si>
    <t xml:space="preserve">     2.ค่าธรรมเนียมเกี่ยวกับการควบคุมอาคาร</t>
  </si>
  <si>
    <t xml:space="preserve">     3.ค่าธรรมเนียมตามประมวลกฎหมายที่ดิน มาตรา 9 </t>
  </si>
  <si>
    <t xml:space="preserve">     5.ค่าธรรมเนียมใบอนุญาตเป็นผู้ควบคุม</t>
  </si>
  <si>
    <t xml:space="preserve">     7.ค่าธรรมเนียมอื่นๆ</t>
  </si>
  <si>
    <t xml:space="preserve">     8.ค่าปรับผิดสัญญา</t>
  </si>
  <si>
    <t xml:space="preserve">     9.ค่าใบอนุญาตอื่นๆ</t>
  </si>
  <si>
    <t>412000</t>
  </si>
  <si>
    <t>412103</t>
  </si>
  <si>
    <t>412106</t>
  </si>
  <si>
    <t>412117</t>
  </si>
  <si>
    <t>412120</t>
  </si>
  <si>
    <t>412121</t>
  </si>
  <si>
    <t>412128</t>
  </si>
  <si>
    <t>412199</t>
  </si>
  <si>
    <t>412210</t>
  </si>
  <si>
    <t>412399</t>
  </si>
  <si>
    <t xml:space="preserve">     4.ค่าธรรมเนียมคำขอรับใบอนุญาตเป็นผู้ควบคุม</t>
  </si>
  <si>
    <t xml:space="preserve"> - </t>
  </si>
  <si>
    <t>หมวดรายได้จากทรัพย์สิน</t>
  </si>
  <si>
    <t xml:space="preserve">     1.ดอกเบี้ยเงินฝากธนาคาร</t>
  </si>
  <si>
    <t>413000</t>
  </si>
  <si>
    <t>413003</t>
  </si>
  <si>
    <t>หมวดรายได้จากสาธารณูปโภคและพาณิชน์</t>
  </si>
  <si>
    <t xml:space="preserve">     1.รายได้จากการจำหน่ายน้ำประปา</t>
  </si>
  <si>
    <t>414000</t>
  </si>
  <si>
    <t>414006</t>
  </si>
  <si>
    <t>หมวดรายได้เบ็ดเตล็ด</t>
  </si>
  <si>
    <t xml:space="preserve">     1.ค่าขายแบบแปลน</t>
  </si>
  <si>
    <t>415000</t>
  </si>
  <si>
    <t>415004</t>
  </si>
  <si>
    <t>หมวดรายได้จากทุน</t>
  </si>
  <si>
    <t xml:space="preserve">     1.ค่าขายทอดตลาดทรัพย์สิน</t>
  </si>
  <si>
    <t>416000</t>
  </si>
  <si>
    <t>416001</t>
  </si>
  <si>
    <t>หมวดภาษีจัดสรร</t>
  </si>
  <si>
    <t xml:space="preserve">     1.ภาษีมูลค่าเพิ่มตาม พ.ร.บ. กำหนดแผนฯ</t>
  </si>
  <si>
    <t xml:space="preserve">     2.ภาษีมูลค่าเพิ่มตามพ.ร.บ. จัดสรรรายได้ 1 ใน 9</t>
  </si>
  <si>
    <t xml:space="preserve">     3.ภาษีธุรกิจเฉพาะ</t>
  </si>
  <si>
    <t xml:space="preserve">     4.ภาษีสุรา</t>
  </si>
  <si>
    <t xml:space="preserve">     5.ภาษีสรรพสามิต</t>
  </si>
  <si>
    <t xml:space="preserve">     6.ค่าภาคหลวงและค่าธรรมเนียมตามกฎหมายว่าด้วยป่าไม้</t>
  </si>
  <si>
    <t xml:space="preserve">     7.ค่าภาคหลวงแร่</t>
  </si>
  <si>
    <t xml:space="preserve">     8.ค่าภาคหลวงปิโตรเลียม</t>
  </si>
  <si>
    <t xml:space="preserve">     9.ค่าธรรมเนียมจดทะเบียนสิทธิและนิติกรมที่ดิน</t>
  </si>
  <si>
    <t xml:space="preserve">     10.ค่าธรรมเนียมน้ำบาดาล</t>
  </si>
  <si>
    <t xml:space="preserve">     11.ค่าธรรมเนียใรถยนต์และล้อเลื่อน</t>
  </si>
  <si>
    <t>420000</t>
  </si>
  <si>
    <t>421000</t>
  </si>
  <si>
    <t>421002</t>
  </si>
  <si>
    <t>421004</t>
  </si>
  <si>
    <t>421005</t>
  </si>
  <si>
    <t>421006</t>
  </si>
  <si>
    <t>421007</t>
  </si>
  <si>
    <t>421011</t>
  </si>
  <si>
    <t>421012</t>
  </si>
  <si>
    <t>421013</t>
  </si>
  <si>
    <t>421015</t>
  </si>
  <si>
    <t>421017</t>
  </si>
  <si>
    <t>421001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</si>
  <si>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</si>
  <si>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</si>
  <si>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430000</t>
  </si>
  <si>
    <t>431002</t>
  </si>
  <si>
    <t>รวมรายรับตามข้อบัญญัติงบประมาณ</t>
  </si>
  <si>
    <t>รายได้ที่รัฐบาลเก็บแล้วจัดสรรให้องค์กรปกครองส่วนท้องถิ่น</t>
  </si>
  <si>
    <t>รวมรายรับทั้งสิ้น</t>
  </si>
  <si>
    <t>ลงชื่อ                                          ผู้จัดทำ</t>
  </si>
  <si>
    <t>(นายประยุทธ  รัตนบันดาล)</t>
  </si>
  <si>
    <t>นายกองค์การบริหารส่วนตำบลหินแก้ว</t>
  </si>
  <si>
    <t xml:space="preserve">         (นายมนัส  เนตรสถิตย์)</t>
  </si>
  <si>
    <t>สำนักงานปลัด</t>
  </si>
  <si>
    <t>งานบริหารทั่วไป</t>
  </si>
  <si>
    <t>งานบุคลากร</t>
  </si>
  <si>
    <t xml:space="preserve">     -เงินเดือนนายก/รองนายก</t>
  </si>
  <si>
    <t xml:space="preserve">     -ค่าตอบแทนประจำตำแหน่งนายก/รองนายก</t>
  </si>
  <si>
    <t xml:space="preserve">     -ค่าตอบแทนพิเศษนายก/รองนายก</t>
  </si>
  <si>
    <t xml:space="preserve">     -ค่าตอบแทนเลขานุการนายก อบต.</t>
  </si>
  <si>
    <t xml:space="preserve">     -ค่าตอบแทนสมาชิกสภา อปท.</t>
  </si>
  <si>
    <t xml:space="preserve">     -เงินเดือนพนักงาน</t>
  </si>
  <si>
    <t xml:space="preserve">     -เงินเพิ่มต่างๆ ของพนักงาน</t>
  </si>
  <si>
    <t xml:space="preserve">     -เงินประจำตำแหน่ง</t>
  </si>
  <si>
    <t xml:space="preserve">     -ค่าจ้างพนักงานจ้าง</t>
  </si>
  <si>
    <t xml:space="preserve">     -เงินเพิ่มต่างๆ ของพนักงานจ้าง</t>
  </si>
  <si>
    <t>งบดำเนินการ</t>
  </si>
  <si>
    <t>ค่าตอบแทน</t>
  </si>
  <si>
    <t xml:space="preserve">     -ค่าตอบแทนผู้ปฏิบัติราชการอันเป็นประโยชน์แก่ อปท.</t>
  </si>
  <si>
    <t xml:space="preserve">     -ค่าตอบแทนการปฏิบัติงานนอกเวลาราชการ</t>
  </si>
  <si>
    <t xml:space="preserve">     -ค่าเช่าบ้าน</t>
  </si>
  <si>
    <t xml:space="preserve">     -เงินช่วยเหลือการศึกษาบุตร</t>
  </si>
  <si>
    <t>ค่าใช้สอย</t>
  </si>
  <si>
    <t xml:space="preserve">     1.รายจ่ายเพื่อให้ได้มาซึ่งบริการ</t>
  </si>
  <si>
    <t xml:space="preserve">          -ค่าจ้างเหมา ล้างอัดภาพ ค่าธรรมเนียม</t>
  </si>
  <si>
    <t xml:space="preserve">     2.รายจ่ายเกี่ยวกับการรับรองและพิธีการ</t>
  </si>
  <si>
    <t xml:space="preserve">          -ค่ารับรองในการต้อนรับบุคคลหรือคณะบุคคล</t>
  </si>
  <si>
    <t xml:space="preserve">          -ค่าใช้จ่ายในการเดินทางไปราชการ</t>
  </si>
  <si>
    <t xml:space="preserve">     3.รายจ่ายเกี่ยวเนื่องกับการปฏิบัติราชการที่ไม่เข้า-</t>
  </si>
  <si>
    <t>ลักษณะรายจ่ายหมวดอื่น</t>
  </si>
  <si>
    <t xml:space="preserve">     4.ค่าบำรุงรักษาและซ่อมแซม</t>
  </si>
  <si>
    <t>ค่าวัสดุ</t>
  </si>
  <si>
    <t xml:space="preserve">     -วัสดุสำนักงาน</t>
  </si>
  <si>
    <t xml:space="preserve">     -วัสดุไฟฟ้าและวิทยุ</t>
  </si>
  <si>
    <t xml:space="preserve">     -วัสดุงานบ้านงานครัว</t>
  </si>
  <si>
    <t xml:space="preserve">     -วัสดุเชื้อเพลิงและหล่อลื่น</t>
  </si>
  <si>
    <t xml:space="preserve">     -วัสดุโฆษณาและเผยแพร่</t>
  </si>
  <si>
    <t xml:space="preserve">     -วัสดุคอมพิวเตอร์</t>
  </si>
  <si>
    <t>ค่าสาธารณูปโภค</t>
  </si>
  <si>
    <t xml:space="preserve">     -ค่าไฟฟ้า</t>
  </si>
  <si>
    <t xml:space="preserve">     -ค่าโทรศัพท์</t>
  </si>
  <si>
    <t xml:space="preserve">     -ค่าไปรษณีย์</t>
  </si>
  <si>
    <t xml:space="preserve">     -ค่าอินเตอร์เน็ต</t>
  </si>
  <si>
    <t>งบลงทุน</t>
  </si>
  <si>
    <t>ค่าครุภัณฑ์</t>
  </si>
  <si>
    <t xml:space="preserve">     -ค่าบำรุงรักษาและปรับปรุงครุภัณฑ์</t>
  </si>
  <si>
    <t>งบรายจ่ายอื่น</t>
  </si>
  <si>
    <t>รายจ่ายอื่น</t>
  </si>
  <si>
    <t xml:space="preserve">     -ค่าจ้างที่ปรึกษาเพื่อการศึกษาวิจัยฯ</t>
  </si>
  <si>
    <t>เงินอุดหนุน</t>
  </si>
  <si>
    <r>
      <t>เงินเดือน</t>
    </r>
    <r>
      <rPr>
        <b/>
        <sz val="14"/>
        <rFont val="TH SarabunPSK"/>
        <family val="2"/>
      </rPr>
      <t xml:space="preserve">  (ฝ่ายการเมือง)</t>
    </r>
  </si>
  <si>
    <t>งานป้องกันภัยฝ่ายพลเรือนและระงับอัคคีภัย</t>
  </si>
  <si>
    <t>531000</t>
  </si>
  <si>
    <t>310100</t>
  </si>
  <si>
    <t>532000</t>
  </si>
  <si>
    <t>320300</t>
  </si>
  <si>
    <r>
      <t xml:space="preserve">               </t>
    </r>
    <r>
      <rPr>
        <b/>
        <u val="single"/>
        <sz val="14"/>
        <rFont val="TH SarabunPSK"/>
        <family val="2"/>
      </rPr>
      <t>แผนงานบริหารทั่วไป</t>
    </r>
  </si>
  <si>
    <r>
      <t xml:space="preserve">               </t>
    </r>
    <r>
      <rPr>
        <b/>
        <u val="single"/>
        <sz val="14"/>
        <rFont val="TH SarabunPSK"/>
        <family val="2"/>
      </rPr>
      <t>แผนงานการรักษาความสงบภายใน</t>
    </r>
  </si>
  <si>
    <t>งานระดับก่อนวัยเรียนและประถมศึกษา</t>
  </si>
  <si>
    <t>งบบุคลากร</t>
  </si>
  <si>
    <t>เงินเดือน (ฝ่ายประจำ)</t>
  </si>
  <si>
    <t>522000</t>
  </si>
  <si>
    <t>220700</t>
  </si>
  <si>
    <t xml:space="preserve">          -ค่าใช้จ่ายในการจัดงานวันเด็กแห่งชาติ</t>
  </si>
  <si>
    <t xml:space="preserve">          -โครงการฝึกอบรมปฏิบติธรรมเสริมสร้างคุณธรรม</t>
  </si>
  <si>
    <t xml:space="preserve">          -โครงการสนับสนุนค่าใช้จ่ายการบริการสถานศึกษา</t>
  </si>
  <si>
    <t xml:space="preserve">     1.วัสดุสำนักงาน</t>
  </si>
  <si>
    <t>533000</t>
  </si>
  <si>
    <t>330100</t>
  </si>
  <si>
    <t>330300</t>
  </si>
  <si>
    <t>330400</t>
  </si>
  <si>
    <t>331400</t>
  </si>
  <si>
    <t>542000</t>
  </si>
  <si>
    <t>-</t>
  </si>
  <si>
    <t>งบเงินอุดหนุน</t>
  </si>
  <si>
    <t>560000</t>
  </si>
  <si>
    <t>610200</t>
  </si>
  <si>
    <r>
      <rPr>
        <b/>
        <u val="single"/>
        <sz val="14"/>
        <rFont val="TH SarabunPSK"/>
        <family val="2"/>
      </rPr>
      <t>เงินเดือน</t>
    </r>
    <r>
      <rPr>
        <b/>
        <sz val="14"/>
        <rFont val="TH SarabunPSK"/>
        <family val="2"/>
      </rPr>
      <t xml:space="preserve">  (ฝ่ายประจำ)</t>
    </r>
  </si>
  <si>
    <t>งานบริการสาธารณสุขและงานสาธารณสุขอื่น</t>
  </si>
  <si>
    <t>610400</t>
  </si>
  <si>
    <t>งานส่งเสริมและสนับสนุนความเข้มแข็งชุมชน</t>
  </si>
  <si>
    <t>งานกีฬาและนันทนาการ</t>
  </si>
  <si>
    <t>534000</t>
  </si>
  <si>
    <t>340100</t>
  </si>
  <si>
    <t>ค่าที่ดินและสิ่งก่อสร้าง</t>
  </si>
  <si>
    <t>541000</t>
  </si>
  <si>
    <t>งบกลาง</t>
  </si>
  <si>
    <r>
      <t xml:space="preserve">     </t>
    </r>
    <r>
      <rPr>
        <b/>
        <u val="single"/>
        <sz val="14"/>
        <rFont val="TH SarabunPSK"/>
        <family val="2"/>
      </rPr>
      <t>งบกลาง</t>
    </r>
  </si>
  <si>
    <t xml:space="preserve">     -เงินสมทบกองทุนประกันสังคม</t>
  </si>
  <si>
    <t xml:space="preserve">     -เบี้ยยังชีพผู้ป่วยเอดส์</t>
  </si>
  <si>
    <t xml:space="preserve">     -เงินสำรองจ่าย</t>
  </si>
  <si>
    <t xml:space="preserve">     -รายจ่ายตามข้อผูกพัน</t>
  </si>
  <si>
    <r>
      <t xml:space="preserve">     </t>
    </r>
    <r>
      <rPr>
        <b/>
        <u val="single"/>
        <sz val="14"/>
        <rFont val="TH SarabunPSK"/>
        <family val="2"/>
      </rPr>
      <t>บำเหน็จ/บำนาญ</t>
    </r>
  </si>
  <si>
    <t xml:space="preserve">     เงินสมทบกองทุน กบท.</t>
  </si>
  <si>
    <t>120100</t>
  </si>
  <si>
    <t>510000</t>
  </si>
  <si>
    <t>110300</t>
  </si>
  <si>
    <t>110900</t>
  </si>
  <si>
    <t>111000</t>
  </si>
  <si>
    <t>111100</t>
  </si>
  <si>
    <t>รวมสำนักปลัด</t>
  </si>
  <si>
    <t>งานบริหารงานคลัง</t>
  </si>
  <si>
    <r>
      <rPr>
        <b/>
        <u val="single"/>
        <sz val="14"/>
        <rFont val="TH SarabunPSK"/>
        <family val="2"/>
      </rPr>
      <t>เงินเดือน</t>
    </r>
    <r>
      <rPr>
        <b/>
        <sz val="14"/>
        <rFont val="TH SarabunPSK"/>
        <family val="2"/>
      </rPr>
      <t xml:space="preserve"> (ฝ่ายประจำ)</t>
    </r>
  </si>
  <si>
    <t xml:space="preserve">     -ค่าตอบแทนผู้ปฏิบติราชการอันเป็นประโยชน์</t>
  </si>
  <si>
    <t>310300</t>
  </si>
  <si>
    <t>310500</t>
  </si>
  <si>
    <t xml:space="preserve">          -ค่าธรรมเนียม ค่าลงทะเบียน</t>
  </si>
  <si>
    <t xml:space="preserve">     2.รายจ่ายเกี่ยวเนื่องกับการปฏิบัติราชการที่ไม่เข้า-</t>
  </si>
  <si>
    <t xml:space="preserve">     3.ค่บำรุงรักษาและซ่อมแซม</t>
  </si>
  <si>
    <t xml:space="preserve">          ค่าบำรุงรักษาและซ่อมแซม</t>
  </si>
  <si>
    <t>320100</t>
  </si>
  <si>
    <t>320400</t>
  </si>
  <si>
    <t>330800</t>
  </si>
  <si>
    <t xml:space="preserve"> </t>
  </si>
  <si>
    <t>340400</t>
  </si>
  <si>
    <t>รวมกองคลัง</t>
  </si>
  <si>
    <t>งานบริหารทั่วไปเกี่ยวกับเคหะและชุมชน</t>
  </si>
  <si>
    <r>
      <t xml:space="preserve">               </t>
    </r>
    <r>
      <rPr>
        <b/>
        <u val="single"/>
        <sz val="14"/>
        <rFont val="TH SarabunPSK"/>
        <family val="2"/>
      </rPr>
      <t>แผนงานเคหะและชุมชน</t>
    </r>
  </si>
  <si>
    <t>220100</t>
  </si>
  <si>
    <t>220200</t>
  </si>
  <si>
    <t>220600</t>
  </si>
  <si>
    <t>310400</t>
  </si>
  <si>
    <t xml:space="preserve">     3.ค่าบำรุงรักษาและซ่อมแซม</t>
  </si>
  <si>
    <t xml:space="preserve">          -ค่าซ่อมแซมทรัพย์สิน</t>
  </si>
  <si>
    <t xml:space="preserve">     -วัสดุก่อสร้าง</t>
  </si>
  <si>
    <t>330600</t>
  </si>
  <si>
    <t>331700</t>
  </si>
  <si>
    <t>ค่าก่อสร้างสาธารณูปโภค</t>
  </si>
  <si>
    <t>งานกิจการประปา</t>
  </si>
  <si>
    <r>
      <t xml:space="preserve">               </t>
    </r>
    <r>
      <rPr>
        <b/>
        <u val="single"/>
        <sz val="14"/>
        <rFont val="TH SarabunPSK"/>
        <family val="2"/>
      </rPr>
      <t>แผนงานการพาณิชย์</t>
    </r>
  </si>
  <si>
    <t xml:space="preserve">     -วัสดุอื่น</t>
  </si>
  <si>
    <t xml:space="preserve">     -ค่าบำรุงรักษาและซ่อมแซมครุภัณฑ์</t>
  </si>
  <si>
    <t>รวมกองช่าง</t>
  </si>
  <si>
    <t>รายรับตามงบประมาณ</t>
  </si>
  <si>
    <t xml:space="preserve">     1.หมวดภาษีอากร</t>
  </si>
  <si>
    <t xml:space="preserve">     2.หมวดค่าธรรมเนียม ค่าปรับ และใบอนุญาต</t>
  </si>
  <si>
    <t xml:space="preserve">     3.หมวดรายได้จากทรัพย์สิน</t>
  </si>
  <si>
    <t xml:space="preserve">     5.หมวดรายได้เบ็ดเตล็ด</t>
  </si>
  <si>
    <t xml:space="preserve">     6.หมวดรายได้จากทุน </t>
  </si>
  <si>
    <t xml:space="preserve">     7.หมวดเงินอุดหนุนทั่วไป</t>
  </si>
  <si>
    <t>รายจ่ายตามงบประมาณ</t>
  </si>
  <si>
    <t>รายจ่ายประจำ</t>
  </si>
  <si>
    <t xml:space="preserve">     2.หมวดเงินเดือนและค่าจ้างประจำ</t>
  </si>
  <si>
    <t xml:space="preserve">     3.หมวดค่าตอบแทน ค่าใช้สอยและวัสดุ</t>
  </si>
  <si>
    <t xml:space="preserve">     4.หมวดค่าสาธารณูปโภค</t>
  </si>
  <si>
    <t xml:space="preserve">     5.หมวดเงินอุดหนุน</t>
  </si>
  <si>
    <t xml:space="preserve">     6.หมวดรายจ่ายอื่นๆ</t>
  </si>
  <si>
    <t>520000</t>
  </si>
  <si>
    <t>530000</t>
  </si>
  <si>
    <t>550000</t>
  </si>
  <si>
    <t>รายจ่ายเพื่อการลงทุน</t>
  </si>
  <si>
    <t xml:space="preserve">     1.หมวดค่าครุภัณฑ์</t>
  </si>
  <si>
    <t xml:space="preserve">     2.หมวดค่าที่ดินและสิ่งก่อสร้าง</t>
  </si>
  <si>
    <t>รวมรายจ่ายทั้งสิ้น</t>
  </si>
  <si>
    <t>รายรับสูงกว่ารายจ่ายจริง</t>
  </si>
  <si>
    <t>รายจ่าย</t>
  </si>
  <si>
    <t xml:space="preserve">     4.หมวดเงินอุดหนุน</t>
  </si>
  <si>
    <t>ผู้อำนวยการกองคลัง อบต.หินแก้ว</t>
  </si>
  <si>
    <t>ปลัด อบต.หินแก้ว</t>
  </si>
  <si>
    <t>บัญชีรายละเอียดรายรับ - รายจ่าย จริงตามข้อบัญญัติงบประมาณรายจ่าย</t>
  </si>
  <si>
    <t>งบประมาณ</t>
  </si>
  <si>
    <t>รายจ่ายจริง</t>
  </si>
  <si>
    <t>รายจ่ายงบกลาง</t>
  </si>
  <si>
    <t xml:space="preserve">     1.รายจ่ายงบกลาง</t>
  </si>
  <si>
    <t xml:space="preserve">          -เงินสมทบกองทุนประกันสังคม</t>
  </si>
  <si>
    <t xml:space="preserve">          -เบี้ยยังชีพผู้ป่วยเอดส์</t>
  </si>
  <si>
    <t xml:space="preserve">          -เงินสำรองจ่าย</t>
  </si>
  <si>
    <t xml:space="preserve">          -รายจ่ายตามข้อผูกพัน</t>
  </si>
  <si>
    <t xml:space="preserve">     1.หมวดเงินเดือนและค้าจ้างประจำ</t>
  </si>
  <si>
    <t xml:space="preserve">          -หมวดเงินเดือนผู้บริหารองค์กรปกครองส่วนท้องถิ่น</t>
  </si>
  <si>
    <t xml:space="preserve">          -เงินเดือนพนักงานส่วนตำบล</t>
  </si>
  <si>
    <t xml:space="preserve">          -เงินเพิ่มต่างๆของพนักงาน</t>
  </si>
  <si>
    <t xml:space="preserve">          -เงินประจำตำแหน่งของผู้บริหาร</t>
  </si>
  <si>
    <t xml:space="preserve">          -ค้าจ้างพนักงานจ้าง</t>
  </si>
  <si>
    <t xml:space="preserve">          -เงินเพิ่มต่างๆของพนักงานจ้าง</t>
  </si>
  <si>
    <t>210100</t>
  </si>
  <si>
    <t>220300</t>
  </si>
  <si>
    <t xml:space="preserve">     2.หมวดค่าตอบแทนค่าใช้สอยและพัสดุ</t>
  </si>
  <si>
    <t xml:space="preserve">               -ค่าตอบแทนผู้ปฏิบัติราชการอันเป็นประโยชน์</t>
  </si>
  <si>
    <t xml:space="preserve">               -ค่าตอบแทนผู้ปฏิบัติราชการนอกเวลาราชการ</t>
  </si>
  <si>
    <t xml:space="preserve">               -ค่าเช่าบ้าน</t>
  </si>
  <si>
    <t xml:space="preserve">               -เงินช่วยเหลือการศึกษาบุตร</t>
  </si>
  <si>
    <t xml:space="preserve">          2.1 ค่าตอบแทน</t>
  </si>
  <si>
    <t>310600</t>
  </si>
  <si>
    <t xml:space="preserve">          2.2 ค่าใช้สอย</t>
  </si>
  <si>
    <t xml:space="preserve">               -รายจ่ายเพื่อให้ได้มาซึ่งบริการ</t>
  </si>
  <si>
    <t xml:space="preserve">               -รายจ่ายเกี่ยวกับการรับรองและพิธีการ</t>
  </si>
  <si>
    <t xml:space="preserve">               -รายจ่ายเกี่ยวเนื่องกับการปฏิบัติราชการที่เข้า-</t>
  </si>
  <si>
    <t>ลักษณะหมวดรายจ่ายหมวดอื่น</t>
  </si>
  <si>
    <t xml:space="preserve">               -รายจ่ายเพื่อบำรุงรักษาและซ่อมแซมทรัพย์สิน</t>
  </si>
  <si>
    <t>320200</t>
  </si>
  <si>
    <t xml:space="preserve">          2.3 ค่าวัสดุ</t>
  </si>
  <si>
    <t xml:space="preserve">               -วัสดุสำนักงาน</t>
  </si>
  <si>
    <t xml:space="preserve">               -วัสดุไฟฟ้าและวิทยุ</t>
  </si>
  <si>
    <t xml:space="preserve">               -วัสดุงานบ้านงานครัว</t>
  </si>
  <si>
    <t xml:space="preserve">               -วัสดุน้ำมันเชื้อเพลิงและหล่อลื่น</t>
  </si>
  <si>
    <t xml:space="preserve">               -วัสดุโฆษณาและเผยแพร่</t>
  </si>
  <si>
    <t xml:space="preserve">               -วัสดุคอมพิวเตอร์</t>
  </si>
  <si>
    <t xml:space="preserve">               -วัสดุอาหารเสริม (นม)</t>
  </si>
  <si>
    <t xml:space="preserve">               -วัสดุก่อสร้าง</t>
  </si>
  <si>
    <t>330200</t>
  </si>
  <si>
    <t>331100</t>
  </si>
  <si>
    <t xml:space="preserve">     3.ค่าสาธารณูปโภค</t>
  </si>
  <si>
    <t xml:space="preserve">          -ค่าไฟฟ้า</t>
  </si>
  <si>
    <t xml:space="preserve">          -ค่าโทรศัพท์</t>
  </si>
  <si>
    <t xml:space="preserve">          -ค่าไปรษณีย์</t>
  </si>
  <si>
    <t xml:space="preserve">          -ค่าบริการทางด้านโทรคมนาคม</t>
  </si>
  <si>
    <t>340300</t>
  </si>
  <si>
    <t>340500</t>
  </si>
  <si>
    <t xml:space="preserve">          -อุดหนุนส่วนราชการอำเภอท่าแซะ</t>
  </si>
  <si>
    <t xml:space="preserve">          -อุดหนุนส่วนราชการ (โรงเรียนค่าอาหารกลางวัน)</t>
  </si>
  <si>
    <t xml:space="preserve">          -อุดหนุนกิจกรรมที่เป็นประโยชน์</t>
  </si>
  <si>
    <t xml:space="preserve">     5.หมวดรายจ่ายอื่น</t>
  </si>
  <si>
    <t xml:space="preserve">          -ค้าจ้างที่ปรึกษาเพื่อการศึกษาวิจัย</t>
  </si>
  <si>
    <t>510100</t>
  </si>
  <si>
    <t xml:space="preserve">     1.ค่าครุภัณฑ์</t>
  </si>
  <si>
    <t xml:space="preserve">     2.ที่ดินและสิ่งก่อสร้าง</t>
  </si>
  <si>
    <t>รวมรายจ่ายตามข้อบัญญัติงบประมาณ</t>
  </si>
  <si>
    <t>บัญชีรายละเอียด รายรับ - รายจ่าย</t>
  </si>
  <si>
    <t>เงินนอกงบประมาณ</t>
  </si>
  <si>
    <t>โครงการเศรษฐกิจชุมชน (หมู่บ้านละ 100,000 บาท)</t>
  </si>
  <si>
    <t xml:space="preserve">     -กลุ่มเกษตรกรปรับปรุงสวนยาง หมู่ที่ 4</t>
  </si>
  <si>
    <t>เงินสะสม</t>
  </si>
  <si>
    <t xml:space="preserve">     จ่ายขาดเงินสะสม</t>
  </si>
  <si>
    <t>รายจ่ายค้างจ่าย</t>
  </si>
  <si>
    <t xml:space="preserve">     -เบี้ยยังชีพคนพิการ</t>
  </si>
  <si>
    <t>เงินค้ำประกันสัญญา</t>
  </si>
  <si>
    <t>ค่าใช้จ่าย 5%</t>
  </si>
  <si>
    <t>ส่วนลด 6%</t>
  </si>
  <si>
    <t>ค่ารักษาพยาบาล</t>
  </si>
  <si>
    <t>เงินกู้ธนาคารกรุงไทย</t>
  </si>
  <si>
    <t>ประกันสังคม</t>
  </si>
  <si>
    <t>ภาษีเงินได้หัก ณ ที่จ่าย</t>
  </si>
  <si>
    <t>ลงชื่อ                                          ผู้ตรวจสอบ</t>
  </si>
  <si>
    <t>411005</t>
  </si>
  <si>
    <t>300000</t>
  </si>
  <si>
    <t xml:space="preserve">          -ค่าใช้จ่ายในการเดินทางไปราชการหรืออบรมฯ</t>
  </si>
  <si>
    <t xml:space="preserve">       -ค่าใช้จ่ายในการช่วยเหลือผู้ประสบภัย</t>
  </si>
  <si>
    <t xml:space="preserve">       -ค่าใช้จ่ายในการฝึกอบรมอาสาสมัครป้องกันฝ่ายพลเรือน</t>
  </si>
  <si>
    <t>ครุภัณฑ์สำนักงาน</t>
  </si>
  <si>
    <t>แผนงานสาธารณสุข</t>
  </si>
  <si>
    <t xml:space="preserve">     -เงินอุดหนุนกิจการที่เป็นสาธารณประโยชน์</t>
  </si>
  <si>
    <t>แผนงานการศาสนาวัฒนธรรมและนันทนาการ</t>
  </si>
  <si>
    <t>งบดำเนินงาน</t>
  </si>
  <si>
    <t>แผนงานการเกษตร</t>
  </si>
  <si>
    <t xml:space="preserve">       -โครงการบ้านท้องถิ่นประชารัฐร่วมใจเทิดไท้องค์ราชันราชินี</t>
  </si>
  <si>
    <t>แผนงานงบกลาง</t>
  </si>
  <si>
    <t xml:space="preserve">          -โครงการจัดทำแผนที่ภาษีและทะเบียนทรัพย์สิน</t>
  </si>
  <si>
    <t xml:space="preserve">        -ค่าใช้จ่ายในการตรวจวิเคราะห์คุณภาพน้ำประปาฯ</t>
  </si>
  <si>
    <t xml:space="preserve">     4.หมวดรายได้จากสาธารณูปโภคและพาณิชน์</t>
  </si>
  <si>
    <t xml:space="preserve">     7.หมวดภาษีจัดสรร</t>
  </si>
  <si>
    <t xml:space="preserve">               -วัสดุอื่น </t>
  </si>
  <si>
    <t xml:space="preserve">         ครุภัณฑ์สำนักงาน</t>
  </si>
  <si>
    <t xml:space="preserve">         ค่าบำรุงรักษาและปรับปรุงครุภัณฑ์</t>
  </si>
  <si>
    <t xml:space="preserve">             -ค่าบำรุงรักษาและซ่อมแซมครุภัณฑ์</t>
  </si>
  <si>
    <t>35</t>
  </si>
  <si>
    <t>40</t>
  </si>
  <si>
    <t>87</t>
  </si>
  <si>
    <t>20</t>
  </si>
  <si>
    <t>05</t>
  </si>
  <si>
    <t>04</t>
  </si>
  <si>
    <t>61</t>
  </si>
  <si>
    <t>65</t>
  </si>
  <si>
    <t>79</t>
  </si>
  <si>
    <t xml:space="preserve">  -</t>
  </si>
  <si>
    <t>55</t>
  </si>
  <si>
    <t>13</t>
  </si>
  <si>
    <t>หมู่ที่ 3</t>
  </si>
  <si>
    <t>08</t>
  </si>
  <si>
    <t>42</t>
  </si>
  <si>
    <t>31</t>
  </si>
  <si>
    <t>06</t>
  </si>
  <si>
    <t>50</t>
  </si>
  <si>
    <t>25</t>
  </si>
  <si>
    <t xml:space="preserve">     -ครุภัณฑ์สำนักงาน</t>
  </si>
  <si>
    <t xml:space="preserve">     อุดหนุนส่วนราชการอำเภอ</t>
  </si>
  <si>
    <t>แผนงานการศึกษา</t>
  </si>
  <si>
    <t xml:space="preserve">     -อุดหนุนส่วนราชการ (อาหารกลางวัน)</t>
  </si>
  <si>
    <t>แผนงานสร้างความเข้มแข็งของชุมชน</t>
  </si>
  <si>
    <t>รวมค่าใช้จ่ายทั้งสิ้น</t>
  </si>
  <si>
    <t>งบรายรับ-รายจ่าย ตามงบประมาณประจำปี 2560</t>
  </si>
  <si>
    <t>ตั้งแต่วันที่ 1 ตุลาคม 2559 ถึงวันที่ 30 กันยายน 2560</t>
  </si>
  <si>
    <t>91</t>
  </si>
  <si>
    <t>73</t>
  </si>
  <si>
    <t>งบรายรับ - รายจ่าย ตามข้อบัญญัติงบประมาณรายจ่ายประจำปี 2560</t>
  </si>
  <si>
    <t>70</t>
  </si>
  <si>
    <t>80</t>
  </si>
  <si>
    <t xml:space="preserve">     6.ค่าธรรมเนียมจดทะเบียนพาณิชย์</t>
  </si>
  <si>
    <t>60</t>
  </si>
  <si>
    <t xml:space="preserve">                         -</t>
  </si>
  <si>
    <t>09</t>
  </si>
  <si>
    <t>12</t>
  </si>
  <si>
    <t>44</t>
  </si>
  <si>
    <t>ประจำปีงบประมาณ พ.ศ.2560</t>
  </si>
  <si>
    <t xml:space="preserve">          -เบี้ยยังชีพผู้สูงอายุ</t>
  </si>
  <si>
    <t xml:space="preserve">          -เบี้ยยังชีพคนพิการ</t>
  </si>
  <si>
    <t xml:space="preserve">          -เงินสมทบกองทุน กบท.</t>
  </si>
  <si>
    <t>110700</t>
  </si>
  <si>
    <t>110800</t>
  </si>
  <si>
    <t>93</t>
  </si>
  <si>
    <t>92</t>
  </si>
  <si>
    <t>45</t>
  </si>
  <si>
    <t>30</t>
  </si>
  <si>
    <t>07</t>
  </si>
  <si>
    <t>48</t>
  </si>
  <si>
    <t>43</t>
  </si>
  <si>
    <t>52</t>
  </si>
  <si>
    <t>10</t>
  </si>
  <si>
    <t>75</t>
  </si>
  <si>
    <t xml:space="preserve">             -โต๊ะเหล็ก ขนาด 3.5 ฟุต พร้อมเก้าอี้ 2 ชุด</t>
  </si>
  <si>
    <t>410100</t>
  </si>
  <si>
    <t xml:space="preserve">             -ตู้เก็บเอกสารแบบบานเลื่อน ขนาด 2 บาน</t>
  </si>
  <si>
    <t xml:space="preserve">             -เครื่องปรับอากาศ ขนาด 36,000 บีทียู 2 เครื่อง</t>
  </si>
  <si>
    <t xml:space="preserve">         ครุภัณฑ์งานกีฬา</t>
  </si>
  <si>
    <t xml:space="preserve">             -เครื่องออกกำลังกาย</t>
  </si>
  <si>
    <t xml:space="preserve">         ครุภัณฑ์คอมพิวเตอร์</t>
  </si>
  <si>
    <t>411200</t>
  </si>
  <si>
    <t>411600</t>
  </si>
  <si>
    <t xml:space="preserve">             -เครื่องคอมพิวเตอร์</t>
  </si>
  <si>
    <t xml:space="preserve">             -เครื่องพิมพ์แบบฉีดหมึก</t>
  </si>
  <si>
    <t xml:space="preserve">         ครุภัณยานพาหนะและขนส่ง</t>
  </si>
  <si>
    <t xml:space="preserve">             -เรือพลาสติกโพลีเอททีลีนพร้อมไม้พาย</t>
  </si>
  <si>
    <t>410300</t>
  </si>
  <si>
    <t>411800</t>
  </si>
  <si>
    <t xml:space="preserve">       -โครงการปรับปรุงอาคาร ศพด.บ้านน้ำเย็น</t>
  </si>
  <si>
    <t xml:space="preserve">       -โครงการก่อสร้างอาคารจัดเก็บเวทีมวย</t>
  </si>
  <si>
    <t xml:space="preserve">       -โครงการก่อสร้างถนน คสล.สายโป่งเส็ง ม.6</t>
  </si>
  <si>
    <t xml:space="preserve">       -โครงการก่อสร้างถนน คสล.สายราษฎร์ไมตรี ม.4</t>
  </si>
  <si>
    <t xml:space="preserve">       -โครงการซ่อมแซมท่อระบายน้ำข้ามถนนในพุก ซ.8 ม.5</t>
  </si>
  <si>
    <t>420700</t>
  </si>
  <si>
    <t>420900</t>
  </si>
  <si>
    <t xml:space="preserve">       -โครงการปรับปรุงซ่อมแซมท่อระบายน้ำข้ามถนน </t>
  </si>
  <si>
    <t>ซอยหินโล่ จุดที่1 หมู่ที่ 5</t>
  </si>
  <si>
    <t>ซอยหินโล่ จุดที่2 หมู่ที่ 5</t>
  </si>
  <si>
    <t xml:space="preserve">       -โครงการขยายเขตท่อส่งน้ำระบบประปาตัวบ้านวังพุง</t>
  </si>
  <si>
    <t>หมู่ที่ 3 เชื่อมต่อไปยังบ้านนาตีนเขา หมู่ที่ 6</t>
  </si>
  <si>
    <t xml:space="preserve">       -โครงการขยายเขตท่อส่งน้ำระบบประปาบ้านนาตีนเขา</t>
  </si>
  <si>
    <t>หมู่ที่ 6 เชื่อมบ้านในโสม หมู่ที่ 2</t>
  </si>
  <si>
    <t xml:space="preserve">       -โครงการขยายเขตท่อส่งน้ำระบบประปาบ้านวังพุง</t>
  </si>
  <si>
    <t>หมู่ที่ 3 เชื่อมบ้านในโสม หมู่ที่ 2</t>
  </si>
  <si>
    <t xml:space="preserve">          -ค่าใช้จ่ายในการฝึกอบรมและศึกษาดูงานตามโครงการ</t>
  </si>
  <si>
    <t>อันเนื่องมาจากพระราชดำหริ</t>
  </si>
  <si>
    <t xml:space="preserve">          -ค่าใช้จ่ายตามโครงการจัดงานแสดงความอาลัย</t>
  </si>
  <si>
    <t>พระบาทสมเด็จพระปรมินทรมหาภูมิพลอดุลยเดช มหิตลาธิเบศ</t>
  </si>
  <si>
    <t>รามาธิบดี จักรีนฤบดินทรสยามมิน ทราธิราชบรมนาถบพิตร</t>
  </si>
  <si>
    <t xml:space="preserve">          -ค่าใช้จ่ายในการจัดงานตามโครงการจัดงานเฉลิมพระ</t>
  </si>
  <si>
    <t>เกียรติ เนื่องในวันเฉลิมพระชนมพรรษา 5 ธันวามหาราช</t>
  </si>
  <si>
    <t xml:space="preserve">          -ค่าใช้จ่ายในการจัดงานพิธีทางศาสนา งานพิธี</t>
  </si>
  <si>
    <t xml:space="preserve">          -ค่าใช้จ่ายในการเดินทางไปราชการหรืออบรมสัมนา</t>
  </si>
  <si>
    <t xml:space="preserve">          -ค่าใช้จ่ายในการปรับปรุงเว็บไซต์ประชาสัมพันธ์</t>
  </si>
  <si>
    <t xml:space="preserve">          -ค่าใช้จ่ายในการเลือกตั้ง</t>
  </si>
  <si>
    <t xml:space="preserve">         -โต๊ะเหล็กขนาด 3.5 ฟุต พร้อมเก้าอี้</t>
  </si>
  <si>
    <t xml:space="preserve">         -ตู้เก็บเอกสารแบบบานเลื่อนขนาดสองบาน</t>
  </si>
  <si>
    <t xml:space="preserve">     1.รายจ่ายเกี่ยวเนื่องกับการปฏิบัติราชการไม่เข้าลักษณะฯ</t>
  </si>
  <si>
    <t xml:space="preserve">       -ค่าใช้จ่ายในการบริการประชาชนเพื่อลดอุบัติช่วงเทศกาล</t>
  </si>
  <si>
    <t xml:space="preserve">       -ค่าใช้จ่ายตามโครงการอบรมให้ความรู้เกี่ยวกับภัยฯ</t>
  </si>
  <si>
    <t xml:space="preserve">     -ค่าตอบแทนพนักงานจ้าง</t>
  </si>
  <si>
    <t>200700</t>
  </si>
  <si>
    <t>200800</t>
  </si>
  <si>
    <t xml:space="preserve">     2.วัสดุไฟฟ้าและวิทยุ</t>
  </si>
  <si>
    <t>18</t>
  </si>
  <si>
    <t>82</t>
  </si>
  <si>
    <t xml:space="preserve">     3.วัสดุงานบ้านงานครัว</t>
  </si>
  <si>
    <t xml:space="preserve">     4.วัสดุอาหารเสริม(นม)</t>
  </si>
  <si>
    <t xml:space="preserve">     5.วัสดุคอมพิวเตอร์</t>
  </si>
  <si>
    <t xml:space="preserve">     -ค่าไฟฟ้า (ศพด.น้ำเย็น)</t>
  </si>
  <si>
    <t>81</t>
  </si>
  <si>
    <t xml:space="preserve">     -โครงการจัดซื้อเครื่องปรับอากาศ ขนาด 36000บีทียู 2 เครื่อง</t>
  </si>
  <si>
    <t>ค่าบำรุงรักษาและปรับปรุงที่ดินและสิ่งก่อสร้าง</t>
  </si>
  <si>
    <t xml:space="preserve">     -โครงการปรับปรุงอาคารศูนย์พัฒนาเด็กเล็กบ้านน้ำเย็น</t>
  </si>
  <si>
    <t xml:space="preserve">     1.รายจ่ายเกี่ยวเนื่องกับการปฏิบัติราชการที่ไม่เข้าลักษณะฯ</t>
  </si>
  <si>
    <t>เรียนรู้พระราชกรณียกิจและพระราชปณิธานของพระบาท</t>
  </si>
  <si>
    <t>สมเด็จพระปรมินทรมหาภูมิพลอดุลยเดช</t>
  </si>
  <si>
    <t xml:space="preserve">     -ค่าใช้จ่ายในการจัดประชุมประชาคมทำแผนพัฒนาท้องถิ่น</t>
  </si>
  <si>
    <t xml:space="preserve">     -ค่าใช้จ่ายตามโครงการฝึกอบรมและศึกษาดูงานการ</t>
  </si>
  <si>
    <t>1.รายจ่ายเกี่ยวเนื่องกับการปฏิบัติราชการที่ไม่เข้าลักษณะฯ</t>
  </si>
  <si>
    <t xml:space="preserve">     -ค่าใช้จ่ายตามโครงการแข่งขันกีฬาต้านยาเสพติด</t>
  </si>
  <si>
    <t xml:space="preserve">     -ค่าใช้จ่ายตามโครงการฝึกอบรมทำสบู่แฟนซี</t>
  </si>
  <si>
    <t xml:space="preserve">     -ค่าใช้จ่ายตามโครงการฝึกอบรมทำเหรียญโปรยทาน</t>
  </si>
  <si>
    <t xml:space="preserve">     -ค่าใช้จ่ายตามโครงการฝึกอบรมส่งเสริมการทำเค้กกล้วยหอม</t>
  </si>
  <si>
    <t xml:space="preserve">     -ค่าใช้จ่ายตามโครงการรณรงค์ต้านยาเสพติด</t>
  </si>
  <si>
    <t xml:space="preserve">     -ค่าใช้จ่ายตามโครงการจิตอาสาประดิษฐ์ดอกไม้จันทร์พระราชทาน</t>
  </si>
  <si>
    <t xml:space="preserve">         -ค่าใช้จ่ายในการสนับสนุนส่งเสริมกีฬา</t>
  </si>
  <si>
    <t xml:space="preserve">         -ค่าใช้จ่ายในการก่อสร้างอาคารจัดเก็บเวทีมวย</t>
  </si>
  <si>
    <t xml:space="preserve">     -ค่าไฟฟ้าสนาม</t>
  </si>
  <si>
    <t>ค่าที่ดินและสิ่งก่อสร้างสาธารณูปโภค</t>
  </si>
  <si>
    <t xml:space="preserve">     -ค่าใช้จ่ายโครงการก่อสร้างอาคารจัดเก็บเวทีมวย</t>
  </si>
  <si>
    <t>ครุภัณฑ์งานกีฬา</t>
  </si>
  <si>
    <t xml:space="preserve">     -ค่าใช้จ่ายโครงการจัดซื้อเครื่องออกกำลังกาย</t>
  </si>
  <si>
    <t>แผนงานศาสนาวัฒนธรรมท้องถิ่น</t>
  </si>
  <si>
    <t xml:space="preserve">       -ค่าใช้จ่ายในการจัดงานประเพณีลอยกระทง</t>
  </si>
  <si>
    <t xml:space="preserve">       -ค่าใช้จ่ายในการจัดงานประเพณีสงกรานต์</t>
  </si>
  <si>
    <t xml:space="preserve">       -ค่าใช้จ่ายในการจัดงานแห่เทียนพรรษา</t>
  </si>
  <si>
    <t xml:space="preserve">       -ค่าใช้จ่ายตามโครงการศิลปการแกะสลักไทย</t>
  </si>
  <si>
    <t xml:space="preserve">       -ค่าใช้จ่ายตามโครงการสนับสนุนอนุรักษ์ศิลปรำกลองยาว</t>
  </si>
  <si>
    <t>การส่งเสริมทางการเกษตร</t>
  </si>
  <si>
    <t xml:space="preserve">    -โครงการฝึกอบรมการจัดทำน้ำหมักชีวภาพและสารไล่แมลง</t>
  </si>
  <si>
    <t>รายจ่ายเกี่ยวเนื่องกับการปฏิบัติราชการที่ไม่เข้าลักษณะฯ</t>
  </si>
  <si>
    <t>งานอนุรักษ์แหลางน้ำและป่าไม้</t>
  </si>
  <si>
    <t xml:space="preserve">      -โครงการปลูกป่าชุมชน</t>
  </si>
  <si>
    <t xml:space="preserve">     -เบี้ยยังชีพผู้สูงอายุ</t>
  </si>
  <si>
    <t>100700</t>
  </si>
  <si>
    <t>66</t>
  </si>
  <si>
    <t xml:space="preserve">     2.รายจ่ายเกี่ยวเนื่องกับการปฏิบัติราชการที่ไม่เข้าลักษณะฯ</t>
  </si>
  <si>
    <t xml:space="preserve">     -โต๊ะเหล็กขนาด 3.5 ฟุต พร้อมเก้าอี้</t>
  </si>
  <si>
    <t xml:space="preserve">     -ค่าตอบแทนการปฏิบัติราชการอันเป็นประโยชน์แก่ อปท.</t>
  </si>
  <si>
    <t xml:space="preserve">          -ค่าเย็บเล่มหนังสือ ฯลฯ</t>
  </si>
  <si>
    <t xml:space="preserve">     -ครุภัณฑ์คอมพิวเตอร์</t>
  </si>
  <si>
    <t xml:space="preserve">     -เครื่องพิมพ์แบบฉีดหมึก สำหรับกระดาษ A3</t>
  </si>
  <si>
    <t>แผนงานไฟฟ้าและถนน</t>
  </si>
  <si>
    <t xml:space="preserve">   -โครงการก่อสร้างถนน คสล.สายน้ำเย็น - ในพุก ม.5</t>
  </si>
  <si>
    <t xml:space="preserve">   -โครงการก่อสร้างถนน คสล.สายโป่งเส็ง ม.6</t>
  </si>
  <si>
    <t xml:space="preserve">   -โครงการก่อสร้างถนน คสล.สายราษฎร์ไมตรี</t>
  </si>
  <si>
    <t xml:space="preserve">   -โครงการปรับปรุงถนนลูกรังสายป่านา</t>
  </si>
  <si>
    <t xml:space="preserve">   -โครงการซ่อมแซมท่อระบายน้ำข้ามในพุก ซอย 8 ม.5</t>
  </si>
  <si>
    <t xml:space="preserve">   -โครงการปรับปรุงซ่อมแซมท่อระบายน้ำข้ามถนน จุดที่ 1 ม.5</t>
  </si>
  <si>
    <t xml:space="preserve">   -โครงการปรับปรุงซ่อมแซมท่อระบายน้ำข้ามถนน จุดที่ 2 ม.5</t>
  </si>
  <si>
    <t>ค่าบำรุงรักษาและซ่อมแซม</t>
  </si>
  <si>
    <t>19</t>
  </si>
  <si>
    <t>ค่าครุภัณฑ์ยานพาหนะและขนส่ง</t>
  </si>
  <si>
    <t xml:space="preserve">     -ค่าเรือพลาสติกโพลีเอททีลีนพร้อมไม้พาย</t>
  </si>
  <si>
    <t xml:space="preserve">     -โครงการขยายเขตท่อส่งน้ำระบบประปาตัวบ้านวังพุง ม.3</t>
  </si>
  <si>
    <t>เชื่อมต่อไปยังบ้านนาตีนเขา ม.6</t>
  </si>
  <si>
    <t xml:space="preserve">     -โครงการขยายเขตท่อส่งน้ำระบบประปาบ้านนาตีนเขา ม.6</t>
  </si>
  <si>
    <t>เชื่อมบ้านในโสม ม.2</t>
  </si>
  <si>
    <t xml:space="preserve">     -โครงการขยายเขตท่อส่งน้ำระบบประปาบ้านวังพุง ม.3</t>
  </si>
  <si>
    <t>69</t>
  </si>
  <si>
    <t xml:space="preserve">     -ดอกเบี้ยเงินฝากธนาคาร</t>
  </si>
  <si>
    <t xml:space="preserve">     -โครงการก่อสร้างรางระบายน้ำ คสล.สายราษฎร์ไมตรี ม.4</t>
  </si>
  <si>
    <t xml:space="preserve">     -โครงการขุดลอกสระน้ำบ้านในโสม ม.2</t>
  </si>
  <si>
    <t xml:space="preserve">     -โครงการขุดลอกสระน้ำฝายบ้านในรักษ์ ม.4</t>
  </si>
  <si>
    <t xml:space="preserve">     -โครงการขุดลอกห้วยในพุก ม.5</t>
  </si>
  <si>
    <t xml:space="preserve">     -โครงการขุดลอกคลองบางญวน ม.6</t>
  </si>
  <si>
    <t xml:space="preserve">     -โครงการก่อสร้างถนน คสล.สายน้ำเย็น - ในพุก ม.5</t>
  </si>
  <si>
    <t xml:space="preserve">     -โครงการก่อสร้างถนน คสล.สายนาไผ่ - น้ำเพชร ม.1</t>
  </si>
  <si>
    <t xml:space="preserve">     -โครงการก่อสร้างถนน คสล.สายวังพุง- บางแกลบ ม.3</t>
  </si>
  <si>
    <t xml:space="preserve">     -โครงการก่อสร้างถนน คสล.สายราษฎร์ไมตรี ม.4</t>
  </si>
  <si>
    <t xml:space="preserve">     -โครงการก่อสร้างถนน คสล.สายบางอินทนิน ม.5</t>
  </si>
  <si>
    <t xml:space="preserve">     -โครงการก่อสร้างถนน คสล.สายสุขสวัสดิ์ ม.6</t>
  </si>
  <si>
    <t xml:space="preserve">     -โครงการขยายเขตระบบจำหน่ายไฟฟ้าประปาผิวดินขนาดใหญ่</t>
  </si>
  <si>
    <t>ม.5 บ้านจันทึง</t>
  </si>
  <si>
    <t>01</t>
  </si>
  <si>
    <t xml:space="preserve">  -โครงการก่อสร้างลานกีฬาออกกำลังกายบริเวณศาลาหมู่บ้าน ม.1</t>
  </si>
  <si>
    <t xml:space="preserve">  -ค่าใช้จ่ายตามโครงการวิจัยเชิงสำรวจความพึงพอใจ</t>
  </si>
  <si>
    <t xml:space="preserve">  -โครงการป้ายจราจรและสัญญานไฟจราจร</t>
  </si>
  <si>
    <t xml:space="preserve">  -ก่อสร้างรั้วที่ทำการ อบต.หินแก้ว</t>
  </si>
  <si>
    <t xml:space="preserve">  -เงินประโยชน์ตอบแทนอื่นในกรณีพิเศษ(โบนัส) ปี59 (สำนักปลัด)</t>
  </si>
  <si>
    <t xml:space="preserve">  -โครงการก่อสร้างระบบประปาแบบผิวดินขนาดใหญ่มากบ้านวังพุง</t>
  </si>
  <si>
    <t>210402</t>
  </si>
  <si>
    <t xml:space="preserve">  -เงินประโยชน์ตอบแทนอื่นในกรณีพิเศษ(โบนัส) ปี59 (กองช่าง)</t>
  </si>
  <si>
    <t xml:space="preserve">  -เงินประโยชน์ตอบแทนอื่นในกรณีพิเศษ(โบนัส) ปี59 (กองคลัง)</t>
  </si>
  <si>
    <t>230108</t>
  </si>
  <si>
    <t>230105</t>
  </si>
  <si>
    <t>230106</t>
  </si>
  <si>
    <t>230102</t>
  </si>
  <si>
    <t>ลูกหนี้เงินยืมเงินงบประมาณ</t>
  </si>
  <si>
    <t>110605</t>
  </si>
  <si>
    <t xml:space="preserve">     -โครงการก่อสร้างระบบประปาภูเขาหินโล่ ม.4</t>
  </si>
  <si>
    <t>ปลัดองค์การบริหารส่วนตำบลหินแก้ว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</si>
</sst>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  <numFmt numFmtId="191" formatCode="&quot;฿&quot;#,##0.00"/>
    <numFmt numFmtId="192" formatCode="&quot;฿&quot;#,##0"/>
    <numFmt numFmtId="193" formatCode="0.0"/>
    <numFmt numFmtId="194" formatCode="&quot;฿&quot;#,##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43" fontId="5" fillId="0" borderId="10" xfId="38" applyFont="1" applyBorder="1" applyAlignment="1">
      <alignment horizontal="center" vertical="center"/>
    </xf>
    <xf numFmtId="49" fontId="5" fillId="0" borderId="10" xfId="38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3" fontId="4" fillId="0" borderId="12" xfId="38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5" fillId="0" borderId="0" xfId="38" applyNumberFormat="1" applyFont="1" applyBorder="1" applyAlignment="1">
      <alignment horizontal="center" vertical="center"/>
    </xf>
    <xf numFmtId="3" fontId="4" fillId="0" borderId="0" xfId="38" applyNumberFormat="1" applyFont="1" applyBorder="1" applyAlignment="1">
      <alignment vertical="center"/>
    </xf>
    <xf numFmtId="3" fontId="5" fillId="0" borderId="0" xfId="38" applyNumberFormat="1" applyFont="1" applyBorder="1" applyAlignment="1">
      <alignment vertical="center"/>
    </xf>
    <xf numFmtId="3" fontId="5" fillId="0" borderId="10" xfId="38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1" xfId="38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3" fontId="4" fillId="0" borderId="11" xfId="38" applyFont="1" applyBorder="1" applyAlignment="1">
      <alignment horizontal="center" vertical="center"/>
    </xf>
    <xf numFmtId="49" fontId="4" fillId="0" borderId="16" xfId="38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4" fillId="0" borderId="18" xfId="38" applyNumberFormat="1" applyFont="1" applyBorder="1" applyAlignment="1">
      <alignment horizontal="right" vertical="center"/>
    </xf>
    <xf numFmtId="3" fontId="5" fillId="0" borderId="0" xfId="38" applyNumberFormat="1" applyFont="1" applyBorder="1" applyAlignment="1">
      <alignment horizontal="right" vertical="center"/>
    </xf>
    <xf numFmtId="3" fontId="44" fillId="0" borderId="18" xfId="38" applyNumberFormat="1" applyFont="1" applyBorder="1" applyAlignment="1">
      <alignment horizontal="right" vertical="center"/>
    </xf>
    <xf numFmtId="3" fontId="5" fillId="0" borderId="12" xfId="38" applyNumberFormat="1" applyFont="1" applyBorder="1" applyAlignment="1">
      <alignment horizontal="right" vertical="center"/>
    </xf>
    <xf numFmtId="3" fontId="4" fillId="0" borderId="11" xfId="38" applyNumberFormat="1" applyFont="1" applyBorder="1" applyAlignment="1">
      <alignment horizontal="right" vertical="center"/>
    </xf>
    <xf numFmtId="3" fontId="4" fillId="0" borderId="16" xfId="38" applyNumberFormat="1" applyFont="1" applyBorder="1" applyAlignment="1">
      <alignment horizontal="right" vertical="center"/>
    </xf>
    <xf numFmtId="3" fontId="4" fillId="0" borderId="0" xfId="38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43" fontId="5" fillId="0" borderId="0" xfId="38" applyFont="1" applyBorder="1" applyAlignment="1">
      <alignment horizontal="center" vertical="center"/>
    </xf>
    <xf numFmtId="43" fontId="4" fillId="0" borderId="16" xfId="38" applyFont="1" applyBorder="1" applyAlignment="1">
      <alignment horizontal="center" vertical="center"/>
    </xf>
    <xf numFmtId="43" fontId="4" fillId="0" borderId="0" xfId="38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5" fillId="0" borderId="12" xfId="38" applyNumberFormat="1" applyFont="1" applyBorder="1" applyAlignment="1">
      <alignment horizontal="center" vertical="center"/>
    </xf>
    <xf numFmtId="3" fontId="4" fillId="0" borderId="20" xfId="38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5" fillId="0" borderId="22" xfId="38" applyNumberFormat="1" applyFont="1" applyBorder="1" applyAlignment="1">
      <alignment vertical="center"/>
    </xf>
    <xf numFmtId="43" fontId="4" fillId="0" borderId="10" xfId="38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49" fontId="4" fillId="0" borderId="10" xfId="38" applyNumberFormat="1" applyFont="1" applyBorder="1" applyAlignment="1">
      <alignment horizontal="center" vertical="center"/>
    </xf>
    <xf numFmtId="3" fontId="4" fillId="0" borderId="10" xfId="38" applyNumberFormat="1" applyFont="1" applyBorder="1" applyAlignment="1">
      <alignment horizontal="right" vertical="center"/>
    </xf>
    <xf numFmtId="3" fontId="4" fillId="0" borderId="20" xfId="38" applyNumberFormat="1" applyFont="1" applyBorder="1" applyAlignment="1">
      <alignment horizontal="right" vertical="center"/>
    </xf>
    <xf numFmtId="49" fontId="5" fillId="0" borderId="19" xfId="38" applyNumberFormat="1" applyFont="1" applyBorder="1" applyAlignment="1">
      <alignment horizontal="center" vertical="center"/>
    </xf>
    <xf numFmtId="49" fontId="5" fillId="0" borderId="15" xfId="38" applyNumberFormat="1" applyFont="1" applyBorder="1" applyAlignment="1">
      <alignment horizontal="center" vertical="center"/>
    </xf>
    <xf numFmtId="49" fontId="5" fillId="0" borderId="13" xfId="38" applyNumberFormat="1" applyFont="1" applyBorder="1" applyAlignment="1">
      <alignment horizontal="center" vertical="center"/>
    </xf>
    <xf numFmtId="3" fontId="5" fillId="0" borderId="11" xfId="38" applyNumberFormat="1" applyFont="1" applyBorder="1" applyAlignment="1">
      <alignment horizontal="right" vertical="center"/>
    </xf>
    <xf numFmtId="43" fontId="5" fillId="0" borderId="11" xfId="38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23" xfId="38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49" fontId="5" fillId="0" borderId="24" xfId="38" applyNumberFormat="1" applyFont="1" applyBorder="1" applyAlignment="1">
      <alignment horizontal="center" vertical="center"/>
    </xf>
    <xf numFmtId="3" fontId="5" fillId="0" borderId="24" xfId="38" applyNumberFormat="1" applyFont="1" applyBorder="1" applyAlignment="1">
      <alignment horizontal="right" vertical="center"/>
    </xf>
    <xf numFmtId="49" fontId="4" fillId="0" borderId="21" xfId="38" applyNumberFormat="1" applyFont="1" applyBorder="1" applyAlignment="1">
      <alignment horizontal="center" vertical="center"/>
    </xf>
    <xf numFmtId="49" fontId="4" fillId="0" borderId="0" xfId="38" applyNumberFormat="1" applyFont="1" applyBorder="1" applyAlignment="1">
      <alignment horizontal="center" vertical="center"/>
    </xf>
    <xf numFmtId="3" fontId="5" fillId="0" borderId="13" xfId="38" applyNumberFormat="1" applyFont="1" applyBorder="1" applyAlignment="1">
      <alignment horizontal="right" vertical="center"/>
    </xf>
    <xf numFmtId="49" fontId="4" fillId="0" borderId="11" xfId="38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16" xfId="38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4" fillId="0" borderId="22" xfId="38" applyNumberFormat="1" applyFont="1" applyBorder="1" applyAlignment="1">
      <alignment vertical="center"/>
    </xf>
    <xf numFmtId="3" fontId="5" fillId="33" borderId="10" xfId="38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3" fontId="4" fillId="0" borderId="25" xfId="38" applyNumberFormat="1" applyFont="1" applyBorder="1" applyAlignment="1">
      <alignment vertical="center"/>
    </xf>
    <xf numFmtId="49" fontId="4" fillId="0" borderId="18" xfId="38" applyNumberFormat="1" applyFont="1" applyBorder="1" applyAlignment="1">
      <alignment horizontal="center" vertical="center"/>
    </xf>
    <xf numFmtId="43" fontId="4" fillId="0" borderId="18" xfId="38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8" xfId="38" applyNumberFormat="1" applyFont="1" applyBorder="1" applyAlignment="1">
      <alignment horizontal="center" vertical="center"/>
    </xf>
    <xf numFmtId="3" fontId="5" fillId="0" borderId="26" xfId="38" applyNumberFormat="1" applyFont="1" applyBorder="1" applyAlignment="1">
      <alignment vertical="center"/>
    </xf>
    <xf numFmtId="43" fontId="5" fillId="0" borderId="12" xfId="38" applyFont="1" applyBorder="1" applyAlignment="1">
      <alignment horizontal="center" vertical="center"/>
    </xf>
    <xf numFmtId="3" fontId="4" fillId="0" borderId="25" xfId="38" applyNumberFormat="1" applyFont="1" applyBorder="1" applyAlignment="1">
      <alignment horizontal="right" vertical="center"/>
    </xf>
    <xf numFmtId="43" fontId="5" fillId="0" borderId="18" xfId="38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43" fontId="5" fillId="0" borderId="13" xfId="38" applyFont="1" applyBorder="1" applyAlignment="1">
      <alignment horizontal="center" vertical="center"/>
    </xf>
    <xf numFmtId="43" fontId="5" fillId="0" borderId="21" xfId="38" applyFont="1" applyBorder="1" applyAlignment="1">
      <alignment horizontal="center" vertical="center"/>
    </xf>
    <xf numFmtId="3" fontId="4" fillId="0" borderId="21" xfId="38" applyNumberFormat="1" applyFont="1" applyBorder="1" applyAlignment="1">
      <alignment horizontal="right" vertical="center"/>
    </xf>
    <xf numFmtId="49" fontId="4" fillId="0" borderId="20" xfId="38" applyNumberFormat="1" applyFont="1" applyBorder="1" applyAlignment="1">
      <alignment horizontal="center" vertical="center"/>
    </xf>
    <xf numFmtId="3" fontId="4" fillId="0" borderId="18" xfId="38" applyNumberFormat="1" applyFont="1" applyBorder="1" applyAlignment="1">
      <alignment horizontal="center" vertical="center"/>
    </xf>
    <xf numFmtId="3" fontId="4" fillId="0" borderId="0" xfId="38" applyNumberFormat="1" applyFont="1" applyBorder="1" applyAlignment="1">
      <alignment horizontal="center" vertical="center"/>
    </xf>
    <xf numFmtId="49" fontId="5" fillId="0" borderId="21" xfId="38" applyNumberFormat="1" applyFont="1" applyBorder="1" applyAlignment="1">
      <alignment horizontal="center" vertical="center"/>
    </xf>
    <xf numFmtId="43" fontId="5" fillId="0" borderId="24" xfId="38" applyFont="1" applyBorder="1" applyAlignment="1">
      <alignment horizontal="center" vertical="center"/>
    </xf>
    <xf numFmtId="3" fontId="5" fillId="0" borderId="13" xfId="38" applyNumberFormat="1" applyFont="1" applyBorder="1" applyAlignment="1">
      <alignment horizontal="center" vertical="center"/>
    </xf>
    <xf numFmtId="3" fontId="5" fillId="0" borderId="27" xfId="38" applyNumberFormat="1" applyFont="1" applyBorder="1" applyAlignment="1">
      <alignment horizontal="center" vertical="center"/>
    </xf>
    <xf numFmtId="49" fontId="4" fillId="0" borderId="16" xfId="38" applyNumberFormat="1" applyFont="1" applyBorder="1" applyAlignment="1">
      <alignment vertical="center"/>
    </xf>
    <xf numFmtId="3" fontId="4" fillId="0" borderId="19" xfId="38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3" fontId="5" fillId="0" borderId="19" xfId="38" applyFont="1" applyFill="1" applyBorder="1" applyAlignment="1">
      <alignment horizontal="center" vertical="center"/>
    </xf>
    <xf numFmtId="43" fontId="5" fillId="0" borderId="13" xfId="38" applyFont="1" applyFill="1" applyBorder="1" applyAlignment="1">
      <alignment horizontal="center" vertical="center"/>
    </xf>
    <xf numFmtId="3" fontId="5" fillId="0" borderId="19" xfId="38" applyNumberFormat="1" applyFont="1" applyBorder="1" applyAlignment="1">
      <alignment horizontal="right" vertical="center"/>
    </xf>
    <xf numFmtId="3" fontId="4" fillId="0" borderId="14" xfId="38" applyNumberFormat="1" applyFont="1" applyBorder="1" applyAlignment="1">
      <alignment horizontal="right" vertical="center"/>
    </xf>
    <xf numFmtId="43" fontId="4" fillId="0" borderId="14" xfId="38" applyFont="1" applyBorder="1" applyAlignment="1">
      <alignment horizontal="center" vertical="center"/>
    </xf>
    <xf numFmtId="41" fontId="5" fillId="0" borderId="10" xfId="38" applyNumberFormat="1" applyFont="1" applyBorder="1" applyAlignment="1">
      <alignment horizontal="right" vertical="center"/>
    </xf>
    <xf numFmtId="41" fontId="4" fillId="0" borderId="16" xfId="38" applyNumberFormat="1" applyFont="1" applyBorder="1" applyAlignment="1">
      <alignment horizontal="right" vertical="center"/>
    </xf>
    <xf numFmtId="3" fontId="5" fillId="0" borderId="15" xfId="38" applyNumberFormat="1" applyFont="1" applyBorder="1" applyAlignment="1">
      <alignment vertical="center"/>
    </xf>
    <xf numFmtId="3" fontId="4" fillId="0" borderId="28" xfId="38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3" fontId="4" fillId="0" borderId="28" xfId="38" applyNumberFormat="1" applyFont="1" applyBorder="1" applyAlignment="1">
      <alignment vertical="center"/>
    </xf>
    <xf numFmtId="49" fontId="4" fillId="0" borderId="28" xfId="38" applyNumberFormat="1" applyFont="1" applyBorder="1" applyAlignment="1">
      <alignment horizontal="center" vertical="center"/>
    </xf>
    <xf numFmtId="43" fontId="4" fillId="0" borderId="28" xfId="38" applyFont="1" applyBorder="1" applyAlignment="1">
      <alignment horizontal="center" vertical="center"/>
    </xf>
    <xf numFmtId="3" fontId="5" fillId="0" borderId="10" xfId="38" applyNumberFormat="1" applyFont="1" applyBorder="1" applyAlignment="1">
      <alignment vertical="center"/>
    </xf>
    <xf numFmtId="3" fontId="4" fillId="0" borderId="16" xfId="38" applyNumberFormat="1" applyFont="1" applyBorder="1" applyAlignment="1">
      <alignment vertical="center"/>
    </xf>
    <xf numFmtId="3" fontId="5" fillId="0" borderId="24" xfId="38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3" fontId="5" fillId="0" borderId="27" xfId="38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5" fillId="0" borderId="13" xfId="38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90" fontId="5" fillId="0" borderId="13" xfId="38" applyNumberFormat="1" applyFont="1" applyBorder="1" applyAlignment="1">
      <alignment horizontal="center" vertical="center"/>
    </xf>
    <xf numFmtId="190" fontId="5" fillId="0" borderId="27" xfId="38" applyNumberFormat="1" applyFont="1" applyBorder="1" applyAlignment="1">
      <alignment horizontal="center" vertical="center"/>
    </xf>
    <xf numFmtId="190" fontId="5" fillId="0" borderId="0" xfId="38" applyNumberFormat="1" applyFont="1" applyBorder="1" applyAlignment="1">
      <alignment horizontal="center" vertical="center"/>
    </xf>
    <xf numFmtId="190" fontId="4" fillId="0" borderId="21" xfId="38" applyNumberFormat="1" applyFont="1" applyBorder="1" applyAlignment="1">
      <alignment horizontal="center" vertical="center"/>
    </xf>
    <xf numFmtId="190" fontId="4" fillId="0" borderId="23" xfId="38" applyNumberFormat="1" applyFont="1" applyBorder="1" applyAlignment="1">
      <alignment horizontal="center" vertical="center"/>
    </xf>
    <xf numFmtId="190" fontId="4" fillId="0" borderId="20" xfId="38" applyNumberFormat="1" applyFont="1" applyBorder="1" applyAlignment="1">
      <alignment horizontal="center" vertical="center"/>
    </xf>
    <xf numFmtId="190" fontId="5" fillId="0" borderId="13" xfId="38" applyNumberFormat="1" applyFont="1" applyBorder="1" applyAlignment="1">
      <alignment horizontal="right" vertical="center"/>
    </xf>
    <xf numFmtId="190" fontId="4" fillId="0" borderId="21" xfId="38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3" fontId="5" fillId="0" borderId="10" xfId="38" applyFont="1" applyBorder="1" applyAlignment="1">
      <alignment horizontal="right" vertical="center"/>
    </xf>
    <xf numFmtId="190" fontId="5" fillId="0" borderId="0" xfId="38" applyNumberFormat="1" applyFont="1" applyBorder="1" applyAlignment="1">
      <alignment horizontal="right" vertical="center"/>
    </xf>
    <xf numFmtId="190" fontId="5" fillId="0" borderId="10" xfId="38" applyNumberFormat="1" applyFont="1" applyBorder="1" applyAlignment="1">
      <alignment horizontal="center" vertical="center"/>
    </xf>
    <xf numFmtId="190" fontId="5" fillId="0" borderId="10" xfId="38" applyNumberFormat="1" applyFont="1" applyBorder="1" applyAlignment="1">
      <alignment horizontal="right" vertical="center"/>
    </xf>
    <xf numFmtId="190" fontId="4" fillId="0" borderId="20" xfId="38" applyNumberFormat="1" applyFont="1" applyBorder="1" applyAlignment="1">
      <alignment horizontal="right" vertical="center"/>
    </xf>
    <xf numFmtId="190" fontId="4" fillId="0" borderId="16" xfId="38" applyNumberFormat="1" applyFont="1" applyBorder="1" applyAlignment="1">
      <alignment horizontal="right" vertical="center"/>
    </xf>
    <xf numFmtId="190" fontId="4" fillId="0" borderId="16" xfId="38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90" fontId="4" fillId="0" borderId="20" xfId="0" applyNumberFormat="1" applyFont="1" applyBorder="1" applyAlignment="1">
      <alignment horizontal="right" vertical="center"/>
    </xf>
    <xf numFmtId="3" fontId="5" fillId="0" borderId="15" xfId="38" applyNumberFormat="1" applyFont="1" applyBorder="1" applyAlignment="1">
      <alignment horizontal="center" vertical="center"/>
    </xf>
    <xf numFmtId="3" fontId="4" fillId="0" borderId="29" xfId="38" applyNumberFormat="1" applyFont="1" applyBorder="1" applyAlignment="1">
      <alignment horizontal="right" vertical="center"/>
    </xf>
    <xf numFmtId="3" fontId="4" fillId="0" borderId="30" xfId="38" applyNumberFormat="1" applyFont="1" applyBorder="1" applyAlignment="1">
      <alignment vertical="center"/>
    </xf>
    <xf numFmtId="49" fontId="4" fillId="0" borderId="29" xfId="38" applyNumberFormat="1" applyFont="1" applyBorder="1" applyAlignment="1">
      <alignment horizontal="center" vertical="center"/>
    </xf>
    <xf numFmtId="43" fontId="4" fillId="0" borderId="29" xfId="38" applyFont="1" applyBorder="1" applyAlignment="1">
      <alignment horizontal="center" vertical="center"/>
    </xf>
    <xf numFmtId="3" fontId="4" fillId="0" borderId="13" xfId="38" applyNumberFormat="1" applyFont="1" applyBorder="1" applyAlignment="1">
      <alignment horizontal="right" vertical="center"/>
    </xf>
    <xf numFmtId="3" fontId="4" fillId="0" borderId="13" xfId="38" applyNumberFormat="1" applyFont="1" applyBorder="1" applyAlignment="1">
      <alignment vertical="center"/>
    </xf>
    <xf numFmtId="43" fontId="4" fillId="0" borderId="13" xfId="38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3" fontId="5" fillId="0" borderId="15" xfId="38" applyNumberFormat="1" applyFont="1" applyBorder="1" applyAlignment="1">
      <alignment horizontal="right" vertical="center"/>
    </xf>
    <xf numFmtId="49" fontId="5" fillId="0" borderId="26" xfId="38" applyNumberFormat="1" applyFont="1" applyBorder="1" applyAlignment="1">
      <alignment horizontal="center" vertical="center"/>
    </xf>
    <xf numFmtId="43" fontId="5" fillId="0" borderId="15" xfId="38" applyFont="1" applyBorder="1" applyAlignment="1">
      <alignment horizontal="center" vertical="center"/>
    </xf>
    <xf numFmtId="3" fontId="4" fillId="0" borderId="21" xfId="38" applyNumberFormat="1" applyFont="1" applyBorder="1" applyAlignment="1">
      <alignment vertical="center"/>
    </xf>
    <xf numFmtId="43" fontId="4" fillId="0" borderId="21" xfId="38" applyFont="1" applyBorder="1" applyAlignment="1">
      <alignment horizontal="center" vertical="center"/>
    </xf>
    <xf numFmtId="3" fontId="4" fillId="0" borderId="17" xfId="38" applyNumberFormat="1" applyFont="1" applyBorder="1" applyAlignment="1">
      <alignment horizontal="right" vertical="center"/>
    </xf>
    <xf numFmtId="3" fontId="4" fillId="0" borderId="17" xfId="38" applyNumberFormat="1" applyFont="1" applyBorder="1" applyAlignment="1">
      <alignment vertical="center"/>
    </xf>
    <xf numFmtId="43" fontId="4" fillId="0" borderId="17" xfId="38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43" fontId="4" fillId="0" borderId="11" xfId="38" applyFont="1" applyFill="1" applyBorder="1" applyAlignment="1">
      <alignment horizontal="center" vertical="center"/>
    </xf>
    <xf numFmtId="43" fontId="4" fillId="0" borderId="12" xfId="38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5" fillId="0" borderId="10" xfId="38" applyNumberFormat="1" applyFont="1" applyFill="1" applyBorder="1" applyAlignment="1">
      <alignment horizontal="center" vertical="center"/>
    </xf>
    <xf numFmtId="3" fontId="5" fillId="0" borderId="10" xfId="38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0" xfId="38" applyNumberFormat="1" applyFont="1" applyFill="1" applyBorder="1" applyAlignment="1">
      <alignment vertical="center"/>
    </xf>
    <xf numFmtId="43" fontId="5" fillId="0" borderId="10" xfId="38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3" xfId="38" applyNumberFormat="1" applyFont="1" applyFill="1" applyBorder="1" applyAlignment="1">
      <alignment horizontal="right" vertical="center"/>
    </xf>
    <xf numFmtId="3" fontId="4" fillId="0" borderId="16" xfId="38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3" fontId="4" fillId="0" borderId="23" xfId="3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" fontId="4" fillId="0" borderId="20" xfId="38" applyNumberFormat="1" applyFont="1" applyFill="1" applyBorder="1" applyAlignment="1">
      <alignment vertical="center"/>
    </xf>
    <xf numFmtId="49" fontId="4" fillId="0" borderId="16" xfId="38" applyNumberFormat="1" applyFont="1" applyFill="1" applyBorder="1" applyAlignment="1">
      <alignment horizontal="center" vertical="center"/>
    </xf>
    <xf numFmtId="43" fontId="4" fillId="0" borderId="16" xfId="38" applyFont="1" applyFill="1" applyBorder="1" applyAlignment="1">
      <alignment horizontal="center" vertical="center"/>
    </xf>
    <xf numFmtId="3" fontId="4" fillId="0" borderId="21" xfId="3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5" fillId="0" borderId="17" xfId="38" applyNumberFormat="1" applyFont="1" applyFill="1" applyBorder="1" applyAlignment="1">
      <alignment horizontal="center" vertical="center"/>
    </xf>
    <xf numFmtId="49" fontId="5" fillId="0" borderId="15" xfId="38" applyNumberFormat="1" applyFont="1" applyFill="1" applyBorder="1" applyAlignment="1">
      <alignment horizontal="center" vertical="center"/>
    </xf>
    <xf numFmtId="3" fontId="5" fillId="0" borderId="0" xfId="38" applyNumberFormat="1" applyFont="1" applyFill="1" applyBorder="1" applyAlignment="1">
      <alignment horizontal="right" vertical="center"/>
    </xf>
    <xf numFmtId="3" fontId="4" fillId="0" borderId="20" xfId="38" applyNumberFormat="1" applyFont="1" applyFill="1" applyBorder="1" applyAlignment="1">
      <alignment horizontal="right" vertical="center"/>
    </xf>
    <xf numFmtId="49" fontId="4" fillId="0" borderId="21" xfId="3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3" fontId="5" fillId="0" borderId="0" xfId="38" applyFont="1" applyFill="1" applyBorder="1" applyAlignment="1">
      <alignment horizontal="center" vertical="center"/>
    </xf>
    <xf numFmtId="49" fontId="5" fillId="0" borderId="0" xfId="3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5" fillId="0" borderId="13" xfId="3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49" fontId="5" fillId="0" borderId="24" xfId="38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9" xfId="38" applyNumberFormat="1" applyFont="1" applyBorder="1" applyAlignment="1">
      <alignment horizontal="center" vertical="center"/>
    </xf>
    <xf numFmtId="49" fontId="4" fillId="0" borderId="15" xfId="38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9" xfId="38" applyNumberFormat="1" applyFont="1" applyFill="1" applyBorder="1" applyAlignment="1">
      <alignment horizontal="center" vertical="center"/>
    </xf>
    <xf numFmtId="49" fontId="4" fillId="0" borderId="15" xfId="38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6" xfId="38" applyNumberFormat="1" applyFont="1" applyBorder="1" applyAlignment="1">
      <alignment horizontal="center" vertical="center"/>
    </xf>
    <xf numFmtId="3" fontId="4" fillId="0" borderId="23" xfId="38" applyNumberFormat="1" applyFont="1" applyBorder="1" applyAlignment="1">
      <alignment horizontal="center" vertical="center"/>
    </xf>
    <xf numFmtId="43" fontId="4" fillId="0" borderId="16" xfId="38" applyFont="1" applyBorder="1" applyAlignment="1">
      <alignment horizontal="center" vertical="center"/>
    </xf>
    <xf numFmtId="43" fontId="4" fillId="0" borderId="20" xfId="38" applyFont="1" applyBorder="1" applyAlignment="1">
      <alignment horizontal="center" vertical="center"/>
    </xf>
    <xf numFmtId="43" fontId="4" fillId="0" borderId="23" xfId="38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1" fontId="5" fillId="0" borderId="0" xfId="38" applyNumberFormat="1" applyFont="1" applyBorder="1" applyAlignment="1">
      <alignment horizontal="center" vertical="center"/>
    </xf>
    <xf numFmtId="3" fontId="4" fillId="0" borderId="11" xfId="38" applyNumberFormat="1" applyFont="1" applyBorder="1" applyAlignment="1">
      <alignment horizontal="center" vertical="center"/>
    </xf>
    <xf numFmtId="3" fontId="4" fillId="0" borderId="32" xfId="38" applyNumberFormat="1" applyFont="1" applyBorder="1" applyAlignment="1">
      <alignment horizontal="center" vertical="center"/>
    </xf>
    <xf numFmtId="3" fontId="4" fillId="0" borderId="12" xfId="38" applyNumberFormat="1" applyFont="1" applyBorder="1" applyAlignment="1">
      <alignment horizontal="center" vertical="center"/>
    </xf>
    <xf numFmtId="3" fontId="4" fillId="0" borderId="33" xfId="38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1" xfId="38" applyNumberFormat="1" applyFont="1" applyBorder="1" applyAlignment="1">
      <alignment horizontal="center" vertical="center"/>
    </xf>
    <xf numFmtId="49" fontId="4" fillId="0" borderId="12" xfId="38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4" fillId="0" borderId="11" xfId="38" applyNumberFormat="1" applyFont="1" applyFill="1" applyBorder="1" applyAlignment="1">
      <alignment horizontal="center" vertical="center"/>
    </xf>
    <xf numFmtId="3" fontId="4" fillId="0" borderId="32" xfId="38" applyNumberFormat="1" applyFont="1" applyFill="1" applyBorder="1" applyAlignment="1">
      <alignment horizontal="center" vertical="center"/>
    </xf>
    <xf numFmtId="3" fontId="4" fillId="0" borderId="12" xfId="38" applyNumberFormat="1" applyFont="1" applyFill="1" applyBorder="1" applyAlignment="1">
      <alignment horizontal="center" vertical="center"/>
    </xf>
    <xf numFmtId="3" fontId="4" fillId="0" borderId="33" xfId="38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8"/>
  <sheetViews>
    <sheetView tabSelected="1" view="pageBreakPreview" zoomScaleSheetLayoutView="100" zoomScalePageLayoutView="0" workbookViewId="0" topLeftCell="A1">
      <selection activeCell="K719" sqref="K719"/>
    </sheetView>
  </sheetViews>
  <sheetFormatPr defaultColWidth="9.140625" defaultRowHeight="12.75"/>
  <cols>
    <col min="1" max="1" width="44.57421875" style="4" customWidth="1"/>
    <col min="2" max="2" width="6.8515625" style="3" customWidth="1"/>
    <col min="3" max="3" width="11.140625" style="15" customWidth="1"/>
    <col min="4" max="4" width="3.421875" style="16" customWidth="1"/>
    <col min="5" max="5" width="10.57421875" style="14" customWidth="1"/>
    <col min="6" max="6" width="4.00390625" style="3" customWidth="1"/>
    <col min="7" max="7" width="2.7109375" style="2" customWidth="1"/>
    <col min="8" max="8" width="10.28125" style="15" customWidth="1"/>
    <col min="9" max="9" width="3.7109375" style="16" customWidth="1"/>
    <col min="10" max="16384" width="9.140625" style="1" customWidth="1"/>
  </cols>
  <sheetData>
    <row r="1" spans="1:9" s="6" customFormat="1" ht="18.75">
      <c r="A1" s="278" t="s">
        <v>0</v>
      </c>
      <c r="B1" s="278"/>
      <c r="C1" s="278"/>
      <c r="D1" s="278"/>
      <c r="E1" s="278"/>
      <c r="F1" s="278"/>
      <c r="G1" s="278"/>
      <c r="H1" s="278"/>
      <c r="I1" s="278"/>
    </row>
    <row r="2" spans="1:9" s="6" customFormat="1" ht="18.75">
      <c r="A2" s="278" t="s">
        <v>371</v>
      </c>
      <c r="B2" s="278"/>
      <c r="C2" s="278"/>
      <c r="D2" s="278"/>
      <c r="E2" s="278"/>
      <c r="F2" s="278"/>
      <c r="G2" s="278"/>
      <c r="H2" s="278"/>
      <c r="I2" s="278"/>
    </row>
    <row r="3" spans="1:9" s="6" customFormat="1" ht="18.75">
      <c r="A3" s="278" t="s">
        <v>372</v>
      </c>
      <c r="B3" s="278"/>
      <c r="C3" s="278"/>
      <c r="D3" s="278"/>
      <c r="E3" s="278"/>
      <c r="F3" s="278"/>
      <c r="G3" s="278"/>
      <c r="H3" s="278"/>
      <c r="I3" s="278"/>
    </row>
    <row r="4" spans="1:9" s="6" customFormat="1" ht="18.75">
      <c r="A4" s="244" t="s">
        <v>224</v>
      </c>
      <c r="B4" s="246" t="s">
        <v>7</v>
      </c>
      <c r="C4" s="244" t="s">
        <v>8</v>
      </c>
      <c r="D4" s="268"/>
      <c r="E4" s="244" t="s">
        <v>10</v>
      </c>
      <c r="F4" s="268"/>
      <c r="G4" s="22" t="s">
        <v>2</v>
      </c>
      <c r="H4" s="273" t="s">
        <v>11</v>
      </c>
      <c r="I4" s="274"/>
    </row>
    <row r="5" spans="1:9" s="6" customFormat="1" ht="18.75">
      <c r="A5" s="245"/>
      <c r="B5" s="247"/>
      <c r="C5" s="245" t="s">
        <v>9</v>
      </c>
      <c r="D5" s="269"/>
      <c r="E5" s="245"/>
      <c r="F5" s="269"/>
      <c r="G5" s="8" t="s">
        <v>3</v>
      </c>
      <c r="H5" s="275" t="s">
        <v>12</v>
      </c>
      <c r="I5" s="276"/>
    </row>
    <row r="6" ht="18.75">
      <c r="A6" s="9" t="s">
        <v>9</v>
      </c>
    </row>
    <row r="7" spans="1:9" ht="18.75">
      <c r="A7" s="4" t="s">
        <v>225</v>
      </c>
      <c r="B7" s="3" t="s">
        <v>18</v>
      </c>
      <c r="C7" s="15">
        <v>868000</v>
      </c>
      <c r="D7" s="16" t="s">
        <v>3</v>
      </c>
      <c r="E7" s="14">
        <v>1102463</v>
      </c>
      <c r="F7" s="3" t="s">
        <v>361</v>
      </c>
      <c r="G7" s="2" t="s">
        <v>2</v>
      </c>
      <c r="H7" s="15">
        <v>234463</v>
      </c>
      <c r="I7" s="16">
        <v>31</v>
      </c>
    </row>
    <row r="8" spans="1:9" ht="18.75">
      <c r="A8" s="4" t="s">
        <v>226</v>
      </c>
      <c r="B8" s="3" t="s">
        <v>30</v>
      </c>
      <c r="C8" s="15">
        <v>127370</v>
      </c>
      <c r="D8" s="16" t="s">
        <v>3</v>
      </c>
      <c r="E8" s="14">
        <v>470180</v>
      </c>
      <c r="F8" s="3" t="s">
        <v>347</v>
      </c>
      <c r="G8" s="2" t="s">
        <v>2</v>
      </c>
      <c r="H8" s="15">
        <v>342810</v>
      </c>
      <c r="I8" s="16">
        <v>40</v>
      </c>
    </row>
    <row r="9" spans="1:9" ht="18.75">
      <c r="A9" s="4" t="s">
        <v>227</v>
      </c>
      <c r="B9" s="3" t="s">
        <v>44</v>
      </c>
      <c r="C9" s="15">
        <v>290000</v>
      </c>
      <c r="D9" s="16" t="s">
        <v>3</v>
      </c>
      <c r="E9" s="14">
        <v>242280</v>
      </c>
      <c r="F9" s="3" t="s">
        <v>373</v>
      </c>
      <c r="G9" s="2" t="s">
        <v>3</v>
      </c>
      <c r="H9" s="15">
        <v>47719</v>
      </c>
      <c r="I9" s="92" t="s">
        <v>381</v>
      </c>
    </row>
    <row r="10" spans="1:9" ht="18.75">
      <c r="A10" s="4" t="s">
        <v>340</v>
      </c>
      <c r="B10" s="3" t="s">
        <v>48</v>
      </c>
      <c r="C10" s="15">
        <v>880000</v>
      </c>
      <c r="D10" s="16" t="s">
        <v>3</v>
      </c>
      <c r="E10" s="14">
        <v>780783</v>
      </c>
      <c r="F10" s="3" t="s">
        <v>3</v>
      </c>
      <c r="G10" s="2" t="s">
        <v>3</v>
      </c>
      <c r="H10" s="15">
        <v>99217</v>
      </c>
      <c r="I10" s="16" t="s">
        <v>3</v>
      </c>
    </row>
    <row r="11" spans="1:9" ht="18.75">
      <c r="A11" s="4" t="s">
        <v>228</v>
      </c>
      <c r="B11" s="3" t="s">
        <v>52</v>
      </c>
      <c r="C11" s="15">
        <v>50000</v>
      </c>
      <c r="D11" s="16" t="s">
        <v>3</v>
      </c>
      <c r="E11" s="14">
        <v>57000</v>
      </c>
      <c r="F11" s="3" t="s">
        <v>3</v>
      </c>
      <c r="G11" s="2" t="s">
        <v>2</v>
      </c>
      <c r="H11" s="15">
        <v>7000</v>
      </c>
      <c r="I11" s="16" t="s">
        <v>3</v>
      </c>
    </row>
    <row r="12" spans="1:9" s="6" customFormat="1" ht="18.75">
      <c r="A12" s="4" t="s">
        <v>229</v>
      </c>
      <c r="B12" s="3" t="s">
        <v>56</v>
      </c>
      <c r="C12" s="15" t="s">
        <v>3</v>
      </c>
      <c r="D12" s="16" t="s">
        <v>3</v>
      </c>
      <c r="E12" s="29" t="s">
        <v>3</v>
      </c>
      <c r="F12" s="3" t="s">
        <v>3</v>
      </c>
      <c r="G12" s="2" t="s">
        <v>3</v>
      </c>
      <c r="H12" s="15" t="s">
        <v>3</v>
      </c>
      <c r="I12" s="16" t="s">
        <v>3</v>
      </c>
    </row>
    <row r="13" spans="1:9" ht="18.75">
      <c r="A13" s="10" t="s">
        <v>341</v>
      </c>
      <c r="B13" s="3" t="s">
        <v>71</v>
      </c>
      <c r="C13" s="15">
        <v>12738100</v>
      </c>
      <c r="D13" s="16" t="s">
        <v>3</v>
      </c>
      <c r="E13" s="29">
        <v>14398747</v>
      </c>
      <c r="F13" s="3" t="s">
        <v>364</v>
      </c>
      <c r="G13" s="2" t="s">
        <v>2</v>
      </c>
      <c r="H13" s="15">
        <v>1660647</v>
      </c>
      <c r="I13" s="16">
        <v>25</v>
      </c>
    </row>
    <row r="14" spans="1:9" ht="18.75">
      <c r="A14" s="4" t="s">
        <v>230</v>
      </c>
      <c r="B14" s="3" t="s">
        <v>85</v>
      </c>
      <c r="C14" s="15">
        <v>12089800</v>
      </c>
      <c r="D14" s="16" t="s">
        <v>3</v>
      </c>
      <c r="E14" s="14">
        <v>11902011</v>
      </c>
      <c r="F14" s="3" t="s">
        <v>3</v>
      </c>
      <c r="G14" s="2" t="s">
        <v>3</v>
      </c>
      <c r="H14" s="15">
        <v>187789</v>
      </c>
      <c r="I14" s="16" t="s">
        <v>3</v>
      </c>
    </row>
    <row r="15" spans="1:9" ht="19.5" thickBot="1">
      <c r="A15" s="256" t="s">
        <v>89</v>
      </c>
      <c r="B15" s="257"/>
      <c r="C15" s="33">
        <f>SUM(C7:C14)</f>
        <v>27043270</v>
      </c>
      <c r="D15" s="50" t="s">
        <v>3</v>
      </c>
      <c r="E15" s="49">
        <v>28953465</v>
      </c>
      <c r="F15" s="23" t="s">
        <v>348</v>
      </c>
      <c r="G15" s="40" t="s">
        <v>2</v>
      </c>
      <c r="H15" s="33">
        <v>1910195</v>
      </c>
      <c r="I15" s="50">
        <v>87</v>
      </c>
    </row>
    <row r="16" spans="1:9" ht="19.5" thickTop="1">
      <c r="A16" s="5"/>
      <c r="B16" s="5"/>
      <c r="C16" s="34"/>
      <c r="D16" s="5"/>
      <c r="E16" s="13"/>
      <c r="F16" s="77"/>
      <c r="G16" s="41"/>
      <c r="H16" s="34"/>
      <c r="I16" s="5"/>
    </row>
    <row r="17" spans="1:9" ht="18.75">
      <c r="A17" s="244" t="s">
        <v>231</v>
      </c>
      <c r="B17" s="246" t="s">
        <v>7</v>
      </c>
      <c r="C17" s="244" t="s">
        <v>251</v>
      </c>
      <c r="D17" s="268"/>
      <c r="E17" s="244" t="s">
        <v>252</v>
      </c>
      <c r="F17" s="268"/>
      <c r="G17" s="22" t="s">
        <v>2</v>
      </c>
      <c r="H17" s="273" t="s">
        <v>11</v>
      </c>
      <c r="I17" s="274"/>
    </row>
    <row r="18" spans="1:9" ht="18.75">
      <c r="A18" s="245"/>
      <c r="B18" s="247"/>
      <c r="C18" s="245"/>
      <c r="D18" s="269"/>
      <c r="E18" s="245"/>
      <c r="F18" s="269"/>
      <c r="G18" s="8" t="s">
        <v>3</v>
      </c>
      <c r="H18" s="275" t="s">
        <v>12</v>
      </c>
      <c r="I18" s="276"/>
    </row>
    <row r="19" ht="18.75">
      <c r="A19" s="9" t="s">
        <v>232</v>
      </c>
    </row>
    <row r="20" spans="1:9" ht="18.75">
      <c r="A20" s="4" t="s">
        <v>254</v>
      </c>
      <c r="B20" s="3" t="s">
        <v>186</v>
      </c>
      <c r="C20" s="15">
        <v>6533988</v>
      </c>
      <c r="D20" s="16" t="s">
        <v>3</v>
      </c>
      <c r="E20" s="14">
        <v>6223196</v>
      </c>
      <c r="F20" s="3" t="s">
        <v>3</v>
      </c>
      <c r="G20" s="2" t="s">
        <v>3</v>
      </c>
      <c r="H20" s="15">
        <v>310792</v>
      </c>
      <c r="I20" s="16" t="s">
        <v>3</v>
      </c>
    </row>
    <row r="21" spans="1:9" ht="18.75">
      <c r="A21" s="4" t="s">
        <v>233</v>
      </c>
      <c r="B21" s="3" t="s">
        <v>238</v>
      </c>
      <c r="C21" s="15">
        <v>8389131</v>
      </c>
      <c r="D21" s="16" t="s">
        <v>3</v>
      </c>
      <c r="E21" s="14">
        <v>7739103</v>
      </c>
      <c r="F21" s="3" t="s">
        <v>3</v>
      </c>
      <c r="G21" s="2" t="s">
        <v>3</v>
      </c>
      <c r="H21" s="15">
        <v>650028</v>
      </c>
      <c r="I21" s="16" t="s">
        <v>3</v>
      </c>
    </row>
    <row r="22" spans="1:9" ht="18.75">
      <c r="A22" s="4" t="s">
        <v>234</v>
      </c>
      <c r="B22" s="3" t="s">
        <v>239</v>
      </c>
      <c r="C22" s="15">
        <v>5140341</v>
      </c>
      <c r="D22" s="16" t="s">
        <v>3</v>
      </c>
      <c r="E22" s="14">
        <v>4121451</v>
      </c>
      <c r="F22" s="3" t="s">
        <v>374</v>
      </c>
      <c r="G22" s="2" t="s">
        <v>3</v>
      </c>
      <c r="H22" s="15">
        <v>1018889</v>
      </c>
      <c r="I22" s="16">
        <v>27</v>
      </c>
    </row>
    <row r="23" spans="1:9" ht="18.75">
      <c r="A23" s="4" t="s">
        <v>235</v>
      </c>
      <c r="B23" s="3" t="s">
        <v>173</v>
      </c>
      <c r="C23" s="15">
        <v>1065200</v>
      </c>
      <c r="D23" s="16" t="s">
        <v>3</v>
      </c>
      <c r="E23" s="14">
        <v>972360</v>
      </c>
      <c r="F23" s="3" t="s">
        <v>346</v>
      </c>
      <c r="G23" s="2" t="s">
        <v>3</v>
      </c>
      <c r="H23" s="15">
        <v>92839</v>
      </c>
      <c r="I23" s="92" t="s">
        <v>353</v>
      </c>
    </row>
    <row r="24" spans="1:9" ht="18.75">
      <c r="A24" s="4" t="s">
        <v>236</v>
      </c>
      <c r="B24" s="3" t="s">
        <v>166</v>
      </c>
      <c r="C24" s="15">
        <v>1752000</v>
      </c>
      <c r="D24" s="16" t="s">
        <v>3</v>
      </c>
      <c r="E24" s="14">
        <v>1649000</v>
      </c>
      <c r="F24" s="3" t="s">
        <v>3</v>
      </c>
      <c r="G24" s="2" t="s">
        <v>3</v>
      </c>
      <c r="H24" s="15">
        <v>103000</v>
      </c>
      <c r="I24" s="16" t="s">
        <v>3</v>
      </c>
    </row>
    <row r="25" spans="1:9" ht="18.75">
      <c r="A25" s="4" t="s">
        <v>237</v>
      </c>
      <c r="B25" s="3" t="s">
        <v>240</v>
      </c>
      <c r="C25" s="15">
        <v>20000</v>
      </c>
      <c r="D25" s="16" t="s">
        <v>3</v>
      </c>
      <c r="E25" s="14">
        <v>17710</v>
      </c>
      <c r="F25" s="3" t="s">
        <v>3</v>
      </c>
      <c r="G25" s="2" t="s">
        <v>3</v>
      </c>
      <c r="H25" s="15">
        <v>2290</v>
      </c>
      <c r="I25" s="16" t="s">
        <v>3</v>
      </c>
    </row>
    <row r="26" spans="1:9" s="6" customFormat="1" ht="19.5" thickBot="1">
      <c r="A26" s="256" t="s">
        <v>4</v>
      </c>
      <c r="B26" s="257"/>
      <c r="C26" s="33">
        <f>SUM(C20:C25)</f>
        <v>22900660</v>
      </c>
      <c r="D26" s="50" t="s">
        <v>3</v>
      </c>
      <c r="E26" s="49">
        <v>20722821</v>
      </c>
      <c r="F26" s="23" t="s">
        <v>359</v>
      </c>
      <c r="G26" s="40" t="s">
        <v>3</v>
      </c>
      <c r="H26" s="33">
        <v>2177838</v>
      </c>
      <c r="I26" s="50">
        <v>92</v>
      </c>
    </row>
    <row r="27" ht="19.5" thickTop="1">
      <c r="A27" s="9" t="s">
        <v>241</v>
      </c>
    </row>
    <row r="28" spans="1:9" ht="18.75">
      <c r="A28" s="4" t="s">
        <v>242</v>
      </c>
      <c r="B28" s="3" t="s">
        <v>176</v>
      </c>
      <c r="C28" s="15">
        <v>763410</v>
      </c>
      <c r="D28" s="16" t="s">
        <v>3</v>
      </c>
      <c r="E28" s="14">
        <v>333490</v>
      </c>
      <c r="F28" s="3" t="s">
        <v>3</v>
      </c>
      <c r="G28" s="2" t="s">
        <v>3</v>
      </c>
      <c r="H28" s="15">
        <v>429920</v>
      </c>
      <c r="I28" s="16" t="s">
        <v>3</v>
      </c>
    </row>
    <row r="29" spans="1:9" s="6" customFormat="1" ht="18.75">
      <c r="A29" s="4" t="s">
        <v>243</v>
      </c>
      <c r="B29" s="3" t="s">
        <v>163</v>
      </c>
      <c r="C29" s="15">
        <v>3379200</v>
      </c>
      <c r="D29" s="16" t="s">
        <v>3</v>
      </c>
      <c r="E29" s="14">
        <v>2730500</v>
      </c>
      <c r="F29" s="3" t="s">
        <v>3</v>
      </c>
      <c r="G29" s="2" t="s">
        <v>3</v>
      </c>
      <c r="H29" s="15">
        <v>648700</v>
      </c>
      <c r="I29" s="16" t="s">
        <v>3</v>
      </c>
    </row>
    <row r="30" spans="1:9" ht="18.75">
      <c r="A30" s="244" t="s">
        <v>4</v>
      </c>
      <c r="B30" s="268"/>
      <c r="C30" s="32">
        <f>SUM(C28:C29)</f>
        <v>4142610</v>
      </c>
      <c r="D30" s="72" t="s">
        <v>3</v>
      </c>
      <c r="E30" s="93">
        <f>SUM(E28:E29)</f>
        <v>3063990</v>
      </c>
      <c r="F30" s="79" t="s">
        <v>3</v>
      </c>
      <c r="G30" s="22" t="s">
        <v>3</v>
      </c>
      <c r="H30" s="32">
        <f>SUM(H28:H29)</f>
        <v>1078620</v>
      </c>
      <c r="I30" s="72" t="s">
        <v>3</v>
      </c>
    </row>
    <row r="31" spans="1:9" ht="18.75">
      <c r="A31" s="244" t="s">
        <v>244</v>
      </c>
      <c r="B31" s="268"/>
      <c r="C31" s="32">
        <f>C30+C26</f>
        <v>27043270</v>
      </c>
      <c r="D31" s="72" t="s">
        <v>3</v>
      </c>
      <c r="E31" s="93">
        <f>E30+E26</f>
        <v>23786811</v>
      </c>
      <c r="F31" s="79" t="s">
        <v>359</v>
      </c>
      <c r="G31" s="22" t="s">
        <v>3</v>
      </c>
      <c r="H31" s="32">
        <v>3256458</v>
      </c>
      <c r="I31" s="72">
        <v>92</v>
      </c>
    </row>
    <row r="32" spans="1:9" ht="19.5" thickBot="1">
      <c r="A32" s="256" t="s">
        <v>245</v>
      </c>
      <c r="B32" s="257"/>
      <c r="C32" s="258"/>
      <c r="D32" s="259"/>
      <c r="E32" s="49">
        <v>5166654</v>
      </c>
      <c r="F32" s="23" t="s">
        <v>354</v>
      </c>
      <c r="G32" s="260"/>
      <c r="H32" s="261"/>
      <c r="I32" s="262"/>
    </row>
    <row r="33" spans="1:9" ht="19.5" thickTop="1">
      <c r="A33" s="1"/>
      <c r="B33" s="12"/>
      <c r="C33" s="29"/>
      <c r="D33" s="17"/>
      <c r="F33" s="12"/>
      <c r="G33" s="39"/>
      <c r="H33" s="29"/>
      <c r="I33" s="17"/>
    </row>
    <row r="34" spans="1:9" ht="18.75">
      <c r="A34" s="1"/>
      <c r="B34" s="12"/>
      <c r="C34" s="29"/>
      <c r="D34" s="17"/>
      <c r="F34" s="12"/>
      <c r="G34" s="39"/>
      <c r="H34" s="29"/>
      <c r="I34" s="17"/>
    </row>
    <row r="35" spans="1:9" ht="18.75">
      <c r="A35" s="17" t="s">
        <v>90</v>
      </c>
      <c r="B35" s="12"/>
      <c r="C35" s="277" t="s">
        <v>324</v>
      </c>
      <c r="D35" s="277"/>
      <c r="E35" s="277"/>
      <c r="F35" s="277"/>
      <c r="G35" s="277"/>
      <c r="H35" s="277"/>
      <c r="I35" s="17"/>
    </row>
    <row r="36" spans="1:9" ht="18.75">
      <c r="A36" s="17" t="s">
        <v>6</v>
      </c>
      <c r="B36" s="12"/>
      <c r="C36" s="272" t="s">
        <v>91</v>
      </c>
      <c r="D36" s="272"/>
      <c r="E36" s="272"/>
      <c r="F36" s="272"/>
      <c r="G36" s="272"/>
      <c r="H36" s="272"/>
      <c r="I36" s="17"/>
    </row>
    <row r="37" spans="1:9" ht="18.75">
      <c r="A37" s="17" t="s">
        <v>248</v>
      </c>
      <c r="B37" s="12"/>
      <c r="C37" s="272" t="s">
        <v>249</v>
      </c>
      <c r="D37" s="272"/>
      <c r="E37" s="272"/>
      <c r="F37" s="272"/>
      <c r="G37" s="272"/>
      <c r="H37" s="272"/>
      <c r="I37" s="17"/>
    </row>
    <row r="38" spans="1:9" ht="18.75">
      <c r="A38" s="1"/>
      <c r="B38" s="12"/>
      <c r="C38" s="29"/>
      <c r="D38" s="17"/>
      <c r="F38" s="12"/>
      <c r="G38" s="39"/>
      <c r="H38" s="29"/>
      <c r="I38" s="17"/>
    </row>
    <row r="39" spans="1:9" ht="18.75">
      <c r="A39" s="1"/>
      <c r="B39" s="265" t="s">
        <v>5</v>
      </c>
      <c r="C39" s="265"/>
      <c r="D39" s="265"/>
      <c r="E39" s="265"/>
      <c r="F39" s="17"/>
      <c r="G39" s="17"/>
      <c r="H39" s="43"/>
      <c r="I39" s="17"/>
    </row>
    <row r="40" spans="1:9" ht="18.75">
      <c r="A40" s="1"/>
      <c r="B40" s="265" t="s">
        <v>93</v>
      </c>
      <c r="C40" s="265"/>
      <c r="D40" s="265"/>
      <c r="E40" s="265"/>
      <c r="F40" s="17"/>
      <c r="G40" s="17"/>
      <c r="H40" s="43"/>
      <c r="I40" s="17"/>
    </row>
    <row r="41" spans="1:9" ht="18.75">
      <c r="A41" s="1"/>
      <c r="B41" s="265" t="s">
        <v>92</v>
      </c>
      <c r="C41" s="265"/>
      <c r="D41" s="265"/>
      <c r="E41" s="265"/>
      <c r="F41" s="265"/>
      <c r="G41" s="17"/>
      <c r="H41" s="43"/>
      <c r="I41" s="17"/>
    </row>
    <row r="42" spans="1:9" ht="18.75">
      <c r="A42" s="1"/>
      <c r="B42" s="12"/>
      <c r="C42" s="29"/>
      <c r="D42" s="17"/>
      <c r="F42" s="12"/>
      <c r="G42" s="39"/>
      <c r="H42" s="29"/>
      <c r="I42" s="17"/>
    </row>
    <row r="43" spans="1:9" ht="16.5" customHeight="1">
      <c r="A43" s="278" t="s">
        <v>0</v>
      </c>
      <c r="B43" s="278"/>
      <c r="C43" s="278"/>
      <c r="D43" s="278"/>
      <c r="E43" s="278"/>
      <c r="F43" s="278"/>
      <c r="G43" s="278"/>
      <c r="H43" s="278"/>
      <c r="I43" s="278"/>
    </row>
    <row r="44" spans="1:9" ht="16.5" customHeight="1">
      <c r="A44" s="278" t="s">
        <v>375</v>
      </c>
      <c r="B44" s="278"/>
      <c r="C44" s="278"/>
      <c r="D44" s="278"/>
      <c r="E44" s="278"/>
      <c r="F44" s="278"/>
      <c r="G44" s="278"/>
      <c r="H44" s="278"/>
      <c r="I44" s="278"/>
    </row>
    <row r="45" spans="1:9" ht="16.5" customHeight="1">
      <c r="A45" s="279" t="s">
        <v>372</v>
      </c>
      <c r="B45" s="279"/>
      <c r="C45" s="279"/>
      <c r="D45" s="279"/>
      <c r="E45" s="279"/>
      <c r="F45" s="279"/>
      <c r="G45" s="279"/>
      <c r="H45" s="279"/>
      <c r="I45" s="279"/>
    </row>
    <row r="46" spans="1:9" ht="15.75" customHeight="1">
      <c r="A46" s="244" t="s">
        <v>1</v>
      </c>
      <c r="B46" s="280" t="s">
        <v>7</v>
      </c>
      <c r="C46" s="244" t="s">
        <v>8</v>
      </c>
      <c r="D46" s="268"/>
      <c r="E46" s="244" t="s">
        <v>10</v>
      </c>
      <c r="F46" s="268"/>
      <c r="G46" s="22" t="s">
        <v>2</v>
      </c>
      <c r="H46" s="273" t="s">
        <v>11</v>
      </c>
      <c r="I46" s="274"/>
    </row>
    <row r="47" spans="1:9" ht="15.75" customHeight="1">
      <c r="A47" s="245"/>
      <c r="B47" s="281"/>
      <c r="C47" s="245" t="s">
        <v>9</v>
      </c>
      <c r="D47" s="269"/>
      <c r="E47" s="245"/>
      <c r="F47" s="269"/>
      <c r="G47" s="8" t="s">
        <v>3</v>
      </c>
      <c r="H47" s="275" t="s">
        <v>12</v>
      </c>
      <c r="I47" s="276"/>
    </row>
    <row r="48" spans="1:9" s="6" customFormat="1" ht="18.75">
      <c r="A48" s="11" t="s">
        <v>9</v>
      </c>
      <c r="B48" s="3"/>
      <c r="C48" s="15"/>
      <c r="D48" s="16"/>
      <c r="E48" s="51"/>
      <c r="F48" s="20"/>
      <c r="G48" s="2"/>
      <c r="H48" s="15"/>
      <c r="I48" s="16"/>
    </row>
    <row r="49" spans="1:9" s="6" customFormat="1" ht="18.75">
      <c r="A49" s="9" t="s">
        <v>13</v>
      </c>
      <c r="B49" s="3" t="s">
        <v>18</v>
      </c>
      <c r="C49" s="15"/>
      <c r="D49" s="16"/>
      <c r="E49" s="14"/>
      <c r="F49" s="3"/>
      <c r="G49" s="2"/>
      <c r="H49" s="15"/>
      <c r="I49" s="16"/>
    </row>
    <row r="50" spans="1:9" ht="18.75">
      <c r="A50" s="10" t="s">
        <v>14</v>
      </c>
      <c r="B50" s="3" t="s">
        <v>19</v>
      </c>
      <c r="C50" s="15">
        <v>470000</v>
      </c>
      <c r="D50" s="16" t="s">
        <v>3</v>
      </c>
      <c r="E50" s="14">
        <v>486108</v>
      </c>
      <c r="F50" s="3" t="s">
        <v>349</v>
      </c>
      <c r="G50" s="99" t="s">
        <v>2</v>
      </c>
      <c r="H50" s="15">
        <v>16108</v>
      </c>
      <c r="I50" s="16">
        <v>20</v>
      </c>
    </row>
    <row r="51" spans="1:9" ht="18.75">
      <c r="A51" s="4" t="s">
        <v>15</v>
      </c>
      <c r="B51" s="3" t="s">
        <v>20</v>
      </c>
      <c r="C51" s="15">
        <v>188000</v>
      </c>
      <c r="D51" s="16" t="s">
        <v>3</v>
      </c>
      <c r="E51" s="14">
        <v>280957</v>
      </c>
      <c r="F51" s="3" t="s">
        <v>352</v>
      </c>
      <c r="G51" s="99" t="s">
        <v>2</v>
      </c>
      <c r="H51" s="15">
        <v>92957</v>
      </c>
      <c r="I51" s="16">
        <v>61</v>
      </c>
    </row>
    <row r="52" spans="1:9" ht="18.75">
      <c r="A52" s="4" t="s">
        <v>16</v>
      </c>
      <c r="B52" s="3" t="s">
        <v>325</v>
      </c>
      <c r="C52" s="15">
        <v>200000</v>
      </c>
      <c r="D52" s="16" t="s">
        <v>3</v>
      </c>
      <c r="E52" s="14">
        <v>316995</v>
      </c>
      <c r="F52" s="3" t="s">
        <v>376</v>
      </c>
      <c r="G52" s="99" t="s">
        <v>2</v>
      </c>
      <c r="H52" s="15">
        <v>116995</v>
      </c>
      <c r="I52" s="16">
        <v>70</v>
      </c>
    </row>
    <row r="53" spans="1:9" ht="18.75">
      <c r="A53" s="4" t="s">
        <v>17</v>
      </c>
      <c r="B53" s="3" t="s">
        <v>21</v>
      </c>
      <c r="C53" s="15">
        <v>10000</v>
      </c>
      <c r="D53" s="16" t="s">
        <v>3</v>
      </c>
      <c r="E53" s="14">
        <v>18401</v>
      </c>
      <c r="F53" s="3" t="s">
        <v>377</v>
      </c>
      <c r="G53" s="2" t="s">
        <v>2</v>
      </c>
      <c r="H53" s="15">
        <v>8401</v>
      </c>
      <c r="I53" s="16">
        <v>80</v>
      </c>
    </row>
    <row r="54" spans="1:9" ht="18.75">
      <c r="A54" s="270" t="s">
        <v>4</v>
      </c>
      <c r="B54" s="271"/>
      <c r="C54" s="28">
        <f>SUM(C50:C53)</f>
        <v>868000</v>
      </c>
      <c r="D54" s="18" t="s">
        <v>3</v>
      </c>
      <c r="E54" s="96">
        <v>1102463</v>
      </c>
      <c r="F54" s="97" t="s">
        <v>361</v>
      </c>
      <c r="G54" s="98" t="s">
        <v>2</v>
      </c>
      <c r="H54" s="28">
        <v>234463</v>
      </c>
      <c r="I54" s="18">
        <v>31</v>
      </c>
    </row>
    <row r="55" spans="1:5" ht="18.75">
      <c r="A55" s="9" t="s">
        <v>22</v>
      </c>
      <c r="B55" s="3" t="s">
        <v>30</v>
      </c>
      <c r="E55" s="29"/>
    </row>
    <row r="56" spans="1:9" ht="18.75">
      <c r="A56" s="4" t="s">
        <v>23</v>
      </c>
      <c r="B56" s="3" t="s">
        <v>31</v>
      </c>
      <c r="C56" s="15">
        <v>1500</v>
      </c>
      <c r="D56" s="16" t="s">
        <v>3</v>
      </c>
      <c r="E56" s="29">
        <v>1396</v>
      </c>
      <c r="F56" s="3" t="s">
        <v>377</v>
      </c>
      <c r="G56" s="3" t="s">
        <v>3</v>
      </c>
      <c r="H56" s="15">
        <v>103</v>
      </c>
      <c r="I56" s="16">
        <v>20</v>
      </c>
    </row>
    <row r="57" spans="1:9" ht="18.75">
      <c r="A57" s="4" t="s">
        <v>24</v>
      </c>
      <c r="B57" s="3" t="s">
        <v>32</v>
      </c>
      <c r="C57" s="15">
        <v>3000</v>
      </c>
      <c r="D57" s="16" t="s">
        <v>3</v>
      </c>
      <c r="E57" s="29" t="s">
        <v>3</v>
      </c>
      <c r="F57" s="3" t="s">
        <v>3</v>
      </c>
      <c r="G57" s="3" t="s">
        <v>3</v>
      </c>
      <c r="H57" s="15">
        <v>3000</v>
      </c>
      <c r="I57" s="16" t="s">
        <v>3</v>
      </c>
    </row>
    <row r="58" spans="1:9" ht="18.75">
      <c r="A58" s="4" t="s">
        <v>25</v>
      </c>
      <c r="B58" s="3" t="s">
        <v>33</v>
      </c>
      <c r="C58" s="15">
        <v>20000</v>
      </c>
      <c r="D58" s="16" t="s">
        <v>3</v>
      </c>
      <c r="E58" s="29" t="s">
        <v>3</v>
      </c>
      <c r="F58" s="3" t="s">
        <v>3</v>
      </c>
      <c r="G58" s="3" t="s">
        <v>3</v>
      </c>
      <c r="H58" s="15">
        <v>20000</v>
      </c>
      <c r="I58" s="16" t="s">
        <v>3</v>
      </c>
    </row>
    <row r="59" spans="1:9" ht="18.75">
      <c r="A59" s="10" t="s">
        <v>40</v>
      </c>
      <c r="B59" s="3" t="s">
        <v>34</v>
      </c>
      <c r="C59" s="15">
        <v>20</v>
      </c>
      <c r="D59" s="16" t="s">
        <v>3</v>
      </c>
      <c r="E59" s="29">
        <v>20</v>
      </c>
      <c r="F59" s="3" t="s">
        <v>3</v>
      </c>
      <c r="G59" s="3" t="s">
        <v>3</v>
      </c>
      <c r="H59" s="15" t="s">
        <v>380</v>
      </c>
      <c r="I59" s="16" t="s">
        <v>3</v>
      </c>
    </row>
    <row r="60" spans="1:9" ht="18.75">
      <c r="A60" s="10" t="s">
        <v>26</v>
      </c>
      <c r="B60" s="3" t="s">
        <v>35</v>
      </c>
      <c r="C60" s="15">
        <v>500</v>
      </c>
      <c r="D60" s="16" t="s">
        <v>3</v>
      </c>
      <c r="E60" s="29">
        <v>500</v>
      </c>
      <c r="F60" s="3" t="s">
        <v>3</v>
      </c>
      <c r="G60" s="3" t="s">
        <v>3</v>
      </c>
      <c r="H60" s="15" t="s">
        <v>3</v>
      </c>
      <c r="I60" s="16" t="s">
        <v>3</v>
      </c>
    </row>
    <row r="61" spans="1:9" ht="18.75">
      <c r="A61" s="4" t="s">
        <v>378</v>
      </c>
      <c r="B61" s="3" t="s">
        <v>36</v>
      </c>
      <c r="C61" s="15">
        <v>150</v>
      </c>
      <c r="D61" s="16" t="s">
        <v>3</v>
      </c>
      <c r="E61" s="29">
        <v>410</v>
      </c>
      <c r="F61" s="3" t="s">
        <v>3</v>
      </c>
      <c r="G61" s="3" t="s">
        <v>2</v>
      </c>
      <c r="H61" s="15">
        <v>260</v>
      </c>
      <c r="I61" s="16" t="s">
        <v>3</v>
      </c>
    </row>
    <row r="62" spans="1:9" ht="18.75">
      <c r="A62" s="4" t="s">
        <v>27</v>
      </c>
      <c r="B62" s="3" t="s">
        <v>37</v>
      </c>
      <c r="C62" s="15">
        <v>2000</v>
      </c>
      <c r="D62" s="16" t="s">
        <v>3</v>
      </c>
      <c r="E62" s="29">
        <v>200</v>
      </c>
      <c r="F62" s="3" t="s">
        <v>3</v>
      </c>
      <c r="G62" s="3" t="s">
        <v>3</v>
      </c>
      <c r="H62" s="15">
        <v>1800</v>
      </c>
      <c r="I62" s="16" t="s">
        <v>3</v>
      </c>
    </row>
    <row r="63" spans="1:9" ht="18.75">
      <c r="A63" s="4" t="s">
        <v>28</v>
      </c>
      <c r="B63" s="3" t="s">
        <v>38</v>
      </c>
      <c r="C63" s="15">
        <v>100000</v>
      </c>
      <c r="D63" s="16" t="s">
        <v>3</v>
      </c>
      <c r="E63" s="29">
        <v>467453</v>
      </c>
      <c r="F63" s="3" t="s">
        <v>379</v>
      </c>
      <c r="G63" s="3" t="s">
        <v>2</v>
      </c>
      <c r="H63" s="15">
        <v>367453</v>
      </c>
      <c r="I63" s="16">
        <v>60</v>
      </c>
    </row>
    <row r="64" spans="1:9" ht="18.75">
      <c r="A64" s="4" t="s">
        <v>29</v>
      </c>
      <c r="B64" s="3" t="s">
        <v>39</v>
      </c>
      <c r="C64" s="15">
        <v>200</v>
      </c>
      <c r="D64" s="16" t="s">
        <v>3</v>
      </c>
      <c r="E64" s="29">
        <v>200</v>
      </c>
      <c r="F64" s="3" t="s">
        <v>3</v>
      </c>
      <c r="G64" s="3" t="s">
        <v>3</v>
      </c>
      <c r="H64" s="15" t="s">
        <v>3</v>
      </c>
      <c r="I64" s="16" t="s">
        <v>3</v>
      </c>
    </row>
    <row r="65" spans="1:9" ht="18.75">
      <c r="A65" s="270" t="s">
        <v>4</v>
      </c>
      <c r="B65" s="271"/>
      <c r="C65" s="30">
        <f>SUM(C56:C64)</f>
        <v>127370</v>
      </c>
      <c r="D65" s="19" t="s">
        <v>3</v>
      </c>
      <c r="E65" s="96">
        <v>470180</v>
      </c>
      <c r="F65" s="97" t="s">
        <v>347</v>
      </c>
      <c r="G65" s="100" t="s">
        <v>2</v>
      </c>
      <c r="H65" s="28">
        <v>342810</v>
      </c>
      <c r="I65" s="19">
        <v>40</v>
      </c>
    </row>
    <row r="66" spans="1:9" s="6" customFormat="1" ht="18.75">
      <c r="A66" s="9" t="s">
        <v>42</v>
      </c>
      <c r="B66" s="20" t="s">
        <v>44</v>
      </c>
      <c r="C66" s="37"/>
      <c r="D66" s="16"/>
      <c r="E66" s="14"/>
      <c r="F66" s="3"/>
      <c r="G66" s="2"/>
      <c r="H66" s="15"/>
      <c r="I66" s="16"/>
    </row>
    <row r="67" spans="1:9" ht="18.75">
      <c r="A67" s="4" t="s">
        <v>43</v>
      </c>
      <c r="B67" s="3" t="s">
        <v>45</v>
      </c>
      <c r="C67" s="15">
        <v>290000</v>
      </c>
      <c r="D67" s="21" t="s">
        <v>3</v>
      </c>
      <c r="E67" s="14">
        <v>242280</v>
      </c>
      <c r="F67" s="3" t="s">
        <v>373</v>
      </c>
      <c r="G67" s="2" t="s">
        <v>355</v>
      </c>
      <c r="H67" s="15">
        <v>47719</v>
      </c>
      <c r="I67" s="92" t="s">
        <v>381</v>
      </c>
    </row>
    <row r="68" spans="1:9" ht="18.75">
      <c r="A68" s="270" t="s">
        <v>4</v>
      </c>
      <c r="B68" s="271"/>
      <c r="C68" s="30">
        <f>SUM(C66:C67)</f>
        <v>290000</v>
      </c>
      <c r="D68" s="18" t="s">
        <v>3</v>
      </c>
      <c r="E68" s="96">
        <f>SUM(E67)</f>
        <v>242280</v>
      </c>
      <c r="F68" s="97" t="s">
        <v>373</v>
      </c>
      <c r="G68" s="98" t="s">
        <v>3</v>
      </c>
      <c r="H68" s="28">
        <f>SUM(H67)</f>
        <v>47719</v>
      </c>
      <c r="I68" s="149" t="s">
        <v>381</v>
      </c>
    </row>
    <row r="69" spans="1:2" ht="18.75">
      <c r="A69" s="9" t="s">
        <v>46</v>
      </c>
      <c r="B69" s="3" t="s">
        <v>48</v>
      </c>
    </row>
    <row r="70" spans="1:9" ht="18.75">
      <c r="A70" s="4" t="s">
        <v>47</v>
      </c>
      <c r="B70" s="3" t="s">
        <v>49</v>
      </c>
      <c r="C70" s="15">
        <v>880000</v>
      </c>
      <c r="D70" s="16" t="s">
        <v>3</v>
      </c>
      <c r="E70" s="101">
        <v>780783</v>
      </c>
      <c r="F70" s="3" t="s">
        <v>3</v>
      </c>
      <c r="G70" s="102" t="s">
        <v>3</v>
      </c>
      <c r="H70" s="15">
        <v>99217</v>
      </c>
      <c r="I70" s="16" t="s">
        <v>3</v>
      </c>
    </row>
    <row r="71" spans="1:9" ht="18.75">
      <c r="A71" s="270" t="s">
        <v>4</v>
      </c>
      <c r="B71" s="271"/>
      <c r="C71" s="30">
        <f>SUM(C70)</f>
        <v>880000</v>
      </c>
      <c r="D71" s="18" t="s">
        <v>3</v>
      </c>
      <c r="E71" s="96">
        <f>SUM(E70)</f>
        <v>780783</v>
      </c>
      <c r="F71" s="97" t="s">
        <v>3</v>
      </c>
      <c r="G71" s="8" t="s">
        <v>2</v>
      </c>
      <c r="H71" s="28">
        <f>SUM(H70)</f>
        <v>99217</v>
      </c>
      <c r="I71" s="18" t="s">
        <v>3</v>
      </c>
    </row>
    <row r="72" spans="1:2" ht="18.75">
      <c r="A72" s="9" t="s">
        <v>50</v>
      </c>
      <c r="B72" s="3" t="s">
        <v>52</v>
      </c>
    </row>
    <row r="73" spans="1:9" ht="18.75">
      <c r="A73" s="4" t="s">
        <v>51</v>
      </c>
      <c r="B73" s="3" t="s">
        <v>53</v>
      </c>
      <c r="C73" s="15">
        <v>50000</v>
      </c>
      <c r="D73" s="16" t="s">
        <v>3</v>
      </c>
      <c r="E73" s="14">
        <v>57000</v>
      </c>
      <c r="F73" s="3" t="s">
        <v>3</v>
      </c>
      <c r="G73" s="2" t="s">
        <v>2</v>
      </c>
      <c r="H73" s="15">
        <v>7000</v>
      </c>
      <c r="I73" s="16" t="s">
        <v>3</v>
      </c>
    </row>
    <row r="74" spans="1:9" ht="18.75">
      <c r="A74" s="270" t="s">
        <v>4</v>
      </c>
      <c r="B74" s="271"/>
      <c r="C74" s="28">
        <f>SUM(C73:C73)</f>
        <v>50000</v>
      </c>
      <c r="D74" s="18" t="s">
        <v>3</v>
      </c>
      <c r="E74" s="96">
        <f>SUM(E73:E73)</f>
        <v>57000</v>
      </c>
      <c r="F74" s="97" t="s">
        <v>3</v>
      </c>
      <c r="G74" s="98" t="s">
        <v>2</v>
      </c>
      <c r="H74" s="28">
        <v>7000</v>
      </c>
      <c r="I74" s="19" t="s">
        <v>3</v>
      </c>
    </row>
    <row r="75" spans="1:2" ht="18.75">
      <c r="A75" s="9" t="s">
        <v>54</v>
      </c>
      <c r="B75" s="3" t="s">
        <v>56</v>
      </c>
    </row>
    <row r="76" spans="1:9" ht="18.75">
      <c r="A76" s="4" t="s">
        <v>55</v>
      </c>
      <c r="B76" s="3" t="s">
        <v>57</v>
      </c>
      <c r="C76" s="15" t="s">
        <v>3</v>
      </c>
      <c r="D76" s="16" t="s">
        <v>3</v>
      </c>
      <c r="E76" s="29" t="s">
        <v>3</v>
      </c>
      <c r="F76" s="3" t="s">
        <v>3</v>
      </c>
      <c r="G76" s="102" t="s">
        <v>3</v>
      </c>
      <c r="H76" s="15" t="s">
        <v>3</v>
      </c>
      <c r="I76" s="16" t="s">
        <v>3</v>
      </c>
    </row>
    <row r="77" spans="1:9" ht="18.75">
      <c r="A77" s="270" t="s">
        <v>4</v>
      </c>
      <c r="B77" s="271"/>
      <c r="C77" s="28" t="s">
        <v>3</v>
      </c>
      <c r="D77" s="18" t="s">
        <v>3</v>
      </c>
      <c r="E77" s="103" t="s">
        <v>3</v>
      </c>
      <c r="F77" s="97" t="s">
        <v>3</v>
      </c>
      <c r="G77" s="104" t="s">
        <v>3</v>
      </c>
      <c r="H77" s="28" t="s">
        <v>3</v>
      </c>
      <c r="I77" s="19" t="s">
        <v>3</v>
      </c>
    </row>
    <row r="78" spans="1:6" ht="18.75">
      <c r="A78" s="11" t="s">
        <v>88</v>
      </c>
      <c r="B78" s="3" t="s">
        <v>70</v>
      </c>
      <c r="E78" s="51"/>
      <c r="F78" s="20"/>
    </row>
    <row r="79" spans="1:9" s="6" customFormat="1" ht="18.75">
      <c r="A79" s="9" t="s">
        <v>58</v>
      </c>
      <c r="B79" s="3" t="s">
        <v>71</v>
      </c>
      <c r="C79" s="15"/>
      <c r="D79" s="16"/>
      <c r="E79" s="14"/>
      <c r="F79" s="3"/>
      <c r="G79" s="2"/>
      <c r="H79" s="15"/>
      <c r="I79" s="16"/>
    </row>
    <row r="80" spans="1:9" ht="18.75">
      <c r="A80" s="4" t="s">
        <v>59</v>
      </c>
      <c r="B80" s="3" t="s">
        <v>72</v>
      </c>
      <c r="C80" s="15">
        <v>7200000</v>
      </c>
      <c r="D80" s="16" t="s">
        <v>3</v>
      </c>
      <c r="E80" s="14">
        <v>6893753</v>
      </c>
      <c r="F80" s="3" t="s">
        <v>356</v>
      </c>
      <c r="G80" s="2" t="s">
        <v>3</v>
      </c>
      <c r="H80" s="15">
        <v>306246</v>
      </c>
      <c r="I80" s="16">
        <v>45</v>
      </c>
    </row>
    <row r="81" spans="1:9" ht="18.75">
      <c r="A81" s="4" t="s">
        <v>60</v>
      </c>
      <c r="B81" s="3" t="s">
        <v>73</v>
      </c>
      <c r="C81" s="15">
        <v>2100000</v>
      </c>
      <c r="D81" s="16" t="s">
        <v>3</v>
      </c>
      <c r="E81" s="14">
        <v>2164760</v>
      </c>
      <c r="F81" s="3" t="s">
        <v>360</v>
      </c>
      <c r="G81" s="2" t="s">
        <v>2</v>
      </c>
      <c r="H81" s="15">
        <v>64760</v>
      </c>
      <c r="I81" s="16">
        <v>42</v>
      </c>
    </row>
    <row r="82" spans="1:9" ht="18.75">
      <c r="A82" s="4" t="s">
        <v>61</v>
      </c>
      <c r="B82" s="3" t="s">
        <v>74</v>
      </c>
      <c r="C82" s="15">
        <v>93000</v>
      </c>
      <c r="D82" s="16" t="s">
        <v>3</v>
      </c>
      <c r="E82" s="14">
        <v>80444</v>
      </c>
      <c r="F82" s="3" t="s">
        <v>357</v>
      </c>
      <c r="G82" s="2" t="s">
        <v>3</v>
      </c>
      <c r="H82" s="15">
        <v>12555</v>
      </c>
      <c r="I82" s="16">
        <v>87</v>
      </c>
    </row>
    <row r="83" spans="1:9" s="6" customFormat="1" ht="18.75">
      <c r="A83" s="27" t="s">
        <v>62</v>
      </c>
      <c r="B83" s="48" t="s">
        <v>75</v>
      </c>
      <c r="C83" s="31">
        <v>998000</v>
      </c>
      <c r="D83" s="21" t="s">
        <v>3</v>
      </c>
      <c r="E83" s="101">
        <v>1014858</v>
      </c>
      <c r="F83" s="48" t="s">
        <v>351</v>
      </c>
      <c r="G83" s="102" t="s">
        <v>2</v>
      </c>
      <c r="H83" s="31">
        <v>16858</v>
      </c>
      <c r="I83" s="150" t="s">
        <v>351</v>
      </c>
    </row>
    <row r="84" spans="1:9" s="6" customFormat="1" ht="18.75">
      <c r="A84" s="1"/>
      <c r="B84" s="12"/>
      <c r="C84" s="29"/>
      <c r="D84" s="17"/>
      <c r="E84" s="14"/>
      <c r="F84" s="12"/>
      <c r="G84" s="39"/>
      <c r="H84" s="29"/>
      <c r="I84" s="17"/>
    </row>
    <row r="85" spans="1:9" s="6" customFormat="1" ht="18.75">
      <c r="A85" s="1"/>
      <c r="B85" s="12"/>
      <c r="C85" s="29"/>
      <c r="D85" s="17"/>
      <c r="E85" s="14"/>
      <c r="F85" s="12"/>
      <c r="G85" s="39"/>
      <c r="H85" s="29"/>
      <c r="I85" s="17"/>
    </row>
    <row r="86" spans="1:9" ht="18.75">
      <c r="A86" s="244" t="s">
        <v>1</v>
      </c>
      <c r="B86" s="61" t="s">
        <v>7</v>
      </c>
      <c r="C86" s="244" t="s">
        <v>8</v>
      </c>
      <c r="D86" s="268"/>
      <c r="E86" s="244" t="s">
        <v>10</v>
      </c>
      <c r="F86" s="268"/>
      <c r="G86" s="22" t="s">
        <v>2</v>
      </c>
      <c r="H86" s="273" t="s">
        <v>11</v>
      </c>
      <c r="I86" s="274"/>
    </row>
    <row r="87" spans="1:9" ht="18.75">
      <c r="A87" s="245"/>
      <c r="B87" s="62"/>
      <c r="C87" s="245" t="s">
        <v>9</v>
      </c>
      <c r="D87" s="269"/>
      <c r="E87" s="245"/>
      <c r="F87" s="269"/>
      <c r="G87" s="8" t="s">
        <v>3</v>
      </c>
      <c r="H87" s="275" t="s">
        <v>12</v>
      </c>
      <c r="I87" s="276"/>
    </row>
    <row r="88" spans="1:9" ht="18.75">
      <c r="A88" s="4" t="s">
        <v>63</v>
      </c>
      <c r="B88" s="63" t="s">
        <v>76</v>
      </c>
      <c r="C88" s="15">
        <v>1720000</v>
      </c>
      <c r="D88" s="16" t="s">
        <v>3</v>
      </c>
      <c r="E88" s="14">
        <v>2445688</v>
      </c>
      <c r="F88" s="3" t="s">
        <v>363</v>
      </c>
      <c r="G88" s="133" t="s">
        <v>2</v>
      </c>
      <c r="H88" s="135">
        <v>725688</v>
      </c>
      <c r="I88" s="16">
        <v>50</v>
      </c>
    </row>
    <row r="89" spans="1:9" s="6" customFormat="1" ht="18.75">
      <c r="A89" s="4" t="s">
        <v>64</v>
      </c>
      <c r="B89" s="63" t="s">
        <v>77</v>
      </c>
      <c r="C89" s="15" t="s">
        <v>3</v>
      </c>
      <c r="D89" s="16" t="s">
        <v>3</v>
      </c>
      <c r="E89" s="29">
        <v>15</v>
      </c>
      <c r="F89" s="3" t="s">
        <v>3</v>
      </c>
      <c r="G89" s="134" t="s">
        <v>2</v>
      </c>
      <c r="H89" s="151">
        <v>15</v>
      </c>
      <c r="I89" s="16" t="s">
        <v>3</v>
      </c>
    </row>
    <row r="90" spans="1:9" ht="18.75">
      <c r="A90" s="4" t="s">
        <v>65</v>
      </c>
      <c r="B90" s="63" t="s">
        <v>78</v>
      </c>
      <c r="C90" s="15">
        <v>32000</v>
      </c>
      <c r="D90" s="16" t="s">
        <v>3</v>
      </c>
      <c r="E90" s="14">
        <v>59727</v>
      </c>
      <c r="F90" s="3" t="s">
        <v>382</v>
      </c>
      <c r="G90" s="134" t="s">
        <v>2</v>
      </c>
      <c r="H90" s="78">
        <v>27727</v>
      </c>
      <c r="I90" s="16">
        <v>12</v>
      </c>
    </row>
    <row r="91" spans="1:9" ht="18.75">
      <c r="A91" s="4" t="s">
        <v>66</v>
      </c>
      <c r="B91" s="63" t="s">
        <v>79</v>
      </c>
      <c r="C91" s="15">
        <v>49000</v>
      </c>
      <c r="D91" s="16" t="s">
        <v>3</v>
      </c>
      <c r="E91" s="14">
        <v>31540</v>
      </c>
      <c r="F91" s="3" t="s">
        <v>350</v>
      </c>
      <c r="G91" s="134" t="s">
        <v>3</v>
      </c>
      <c r="H91" s="78">
        <v>17459</v>
      </c>
      <c r="I91" s="16">
        <v>95</v>
      </c>
    </row>
    <row r="92" spans="1:9" s="6" customFormat="1" ht="18.75">
      <c r="A92" s="4" t="s">
        <v>67</v>
      </c>
      <c r="B92" s="63" t="s">
        <v>80</v>
      </c>
      <c r="C92" s="15">
        <v>208000</v>
      </c>
      <c r="D92" s="16" t="s">
        <v>3</v>
      </c>
      <c r="E92" s="14">
        <v>221150</v>
      </c>
      <c r="F92" s="3" t="s">
        <v>41</v>
      </c>
      <c r="G92" s="128" t="s">
        <v>2</v>
      </c>
      <c r="H92" s="78">
        <v>13150</v>
      </c>
      <c r="I92" s="16" t="s">
        <v>3</v>
      </c>
    </row>
    <row r="93" spans="1:9" ht="18.75">
      <c r="A93" s="4" t="s">
        <v>68</v>
      </c>
      <c r="B93" s="63" t="s">
        <v>81</v>
      </c>
      <c r="C93" s="15">
        <v>100</v>
      </c>
      <c r="D93" s="16" t="s">
        <v>3</v>
      </c>
      <c r="E93" s="29" t="s">
        <v>3</v>
      </c>
      <c r="F93" s="3" t="s">
        <v>3</v>
      </c>
      <c r="G93" s="134" t="s">
        <v>3</v>
      </c>
      <c r="H93" s="78">
        <v>100</v>
      </c>
      <c r="I93" s="16" t="s">
        <v>3</v>
      </c>
    </row>
    <row r="94" spans="1:9" ht="18.75">
      <c r="A94" s="4" t="s">
        <v>69</v>
      </c>
      <c r="B94" s="63" t="s">
        <v>82</v>
      </c>
      <c r="C94" s="15">
        <v>338000</v>
      </c>
      <c r="D94" s="21" t="s">
        <v>3</v>
      </c>
      <c r="E94" s="14">
        <v>1486810</v>
      </c>
      <c r="F94" s="3" t="s">
        <v>383</v>
      </c>
      <c r="G94" s="134" t="s">
        <v>2</v>
      </c>
      <c r="H94" s="78">
        <v>1148810</v>
      </c>
      <c r="I94" s="55">
        <v>44</v>
      </c>
    </row>
    <row r="95" spans="1:9" ht="18.75">
      <c r="A95" s="270" t="s">
        <v>4</v>
      </c>
      <c r="B95" s="271"/>
      <c r="C95" s="28">
        <v>12738100</v>
      </c>
      <c r="D95" s="21" t="s">
        <v>3</v>
      </c>
      <c r="E95" s="96">
        <v>14398747</v>
      </c>
      <c r="F95" s="97" t="s">
        <v>364</v>
      </c>
      <c r="G95" s="137" t="s">
        <v>2</v>
      </c>
      <c r="H95" s="136">
        <v>1660647</v>
      </c>
      <c r="I95" s="19">
        <v>25</v>
      </c>
    </row>
    <row r="96" spans="1:2" ht="18.75">
      <c r="A96" s="9" t="s">
        <v>83</v>
      </c>
      <c r="B96" s="63" t="s">
        <v>85</v>
      </c>
    </row>
    <row r="97" spans="1:9" ht="18.75">
      <c r="A97" s="4" t="s">
        <v>84</v>
      </c>
      <c r="B97" s="63" t="s">
        <v>86</v>
      </c>
      <c r="C97" s="15">
        <v>12089800</v>
      </c>
      <c r="D97" s="16" t="s">
        <v>3</v>
      </c>
      <c r="E97" s="14">
        <v>11902011</v>
      </c>
      <c r="F97" s="3" t="s">
        <v>3</v>
      </c>
      <c r="G97" s="2" t="s">
        <v>3</v>
      </c>
      <c r="H97" s="15">
        <v>187789</v>
      </c>
      <c r="I97" s="16" t="s">
        <v>3</v>
      </c>
    </row>
    <row r="98" spans="1:9" ht="18.75">
      <c r="A98" s="7" t="s">
        <v>4</v>
      </c>
      <c r="B98" s="61"/>
      <c r="C98" s="32">
        <f>SUM(C97)</f>
        <v>12089800</v>
      </c>
      <c r="D98" s="42" t="s">
        <v>3</v>
      </c>
      <c r="E98" s="93">
        <f>SUM(E97)</f>
        <v>11902011</v>
      </c>
      <c r="F98" s="20" t="s">
        <v>3</v>
      </c>
      <c r="G98" s="22" t="s">
        <v>3</v>
      </c>
      <c r="H98" s="32">
        <f>SUM(H97)</f>
        <v>187789</v>
      </c>
      <c r="I98" s="19" t="s">
        <v>3</v>
      </c>
    </row>
    <row r="99" spans="1:9" s="6" customFormat="1" ht="19.5" thickBot="1">
      <c r="A99" s="256" t="s">
        <v>87</v>
      </c>
      <c r="B99" s="257"/>
      <c r="C99" s="33">
        <f>C98+C95+C74+C71+C68+C65+C54</f>
        <v>27043270</v>
      </c>
      <c r="D99" s="50" t="s">
        <v>3</v>
      </c>
      <c r="E99" s="49">
        <v>28953465</v>
      </c>
      <c r="F99" s="23" t="s">
        <v>348</v>
      </c>
      <c r="G99" s="40" t="s">
        <v>2</v>
      </c>
      <c r="H99" s="33">
        <v>1910195</v>
      </c>
      <c r="I99" s="50">
        <v>87</v>
      </c>
    </row>
    <row r="100" spans="1:9" ht="19.5" thickTop="1">
      <c r="A100" s="5"/>
      <c r="B100" s="5"/>
      <c r="C100" s="34"/>
      <c r="D100" s="5"/>
      <c r="E100" s="13"/>
      <c r="F100" s="12"/>
      <c r="G100" s="41"/>
      <c r="H100" s="34"/>
      <c r="I100" s="5"/>
    </row>
    <row r="101" spans="1:9" ht="18.75">
      <c r="A101" s="1"/>
      <c r="B101" s="12"/>
      <c r="C101" s="29"/>
      <c r="D101" s="17"/>
      <c r="F101" s="12"/>
      <c r="G101" s="39"/>
      <c r="H101" s="29"/>
      <c r="I101" s="17"/>
    </row>
    <row r="102" spans="1:9" ht="18.75">
      <c r="A102" s="17" t="s">
        <v>90</v>
      </c>
      <c r="B102" s="12"/>
      <c r="C102" s="277" t="s">
        <v>324</v>
      </c>
      <c r="D102" s="277"/>
      <c r="E102" s="277"/>
      <c r="F102" s="277"/>
      <c r="G102" s="277"/>
      <c r="H102" s="277"/>
      <c r="I102" s="17"/>
    </row>
    <row r="103" spans="1:9" ht="18.75">
      <c r="A103" s="17" t="s">
        <v>6</v>
      </c>
      <c r="B103" s="12"/>
      <c r="C103" s="272" t="s">
        <v>91</v>
      </c>
      <c r="D103" s="272"/>
      <c r="E103" s="272"/>
      <c r="F103" s="272"/>
      <c r="G103" s="272"/>
      <c r="H103" s="272"/>
      <c r="I103" s="17"/>
    </row>
    <row r="104" spans="1:9" ht="18.75">
      <c r="A104" s="17" t="s">
        <v>248</v>
      </c>
      <c r="B104" s="12"/>
      <c r="C104" s="272" t="s">
        <v>249</v>
      </c>
      <c r="D104" s="272"/>
      <c r="E104" s="272"/>
      <c r="F104" s="272"/>
      <c r="G104" s="272"/>
      <c r="H104" s="272"/>
      <c r="I104" s="17"/>
    </row>
    <row r="105" spans="1:9" ht="18.75">
      <c r="A105" s="1"/>
      <c r="B105" s="12"/>
      <c r="C105" s="29"/>
      <c r="D105" s="17"/>
      <c r="F105" s="12"/>
      <c r="G105" s="39"/>
      <c r="H105" s="29"/>
      <c r="I105" s="17"/>
    </row>
    <row r="106" spans="1:9" s="6" customFormat="1" ht="18.75">
      <c r="A106" s="1"/>
      <c r="B106" s="265" t="s">
        <v>5</v>
      </c>
      <c r="C106" s="265"/>
      <c r="D106" s="265"/>
      <c r="E106" s="265"/>
      <c r="F106" s="17"/>
      <c r="G106" s="17"/>
      <c r="H106" s="43"/>
      <c r="I106" s="17"/>
    </row>
    <row r="107" spans="1:9" ht="18.75">
      <c r="A107" s="1"/>
      <c r="B107" s="265" t="s">
        <v>93</v>
      </c>
      <c r="C107" s="265"/>
      <c r="D107" s="265"/>
      <c r="E107" s="265"/>
      <c r="F107" s="17"/>
      <c r="G107" s="17"/>
      <c r="H107" s="43"/>
      <c r="I107" s="17"/>
    </row>
    <row r="108" spans="1:9" ht="18.75">
      <c r="A108" s="1"/>
      <c r="B108" s="265" t="s">
        <v>92</v>
      </c>
      <c r="C108" s="265"/>
      <c r="D108" s="265"/>
      <c r="E108" s="265"/>
      <c r="F108" s="265"/>
      <c r="G108" s="17"/>
      <c r="H108" s="43"/>
      <c r="I108" s="17"/>
    </row>
    <row r="109" spans="1:9" ht="18.75">
      <c r="A109" s="1"/>
      <c r="B109" s="17"/>
      <c r="C109" s="35"/>
      <c r="D109" s="17"/>
      <c r="E109" s="35"/>
      <c r="F109" s="17"/>
      <c r="G109" s="17"/>
      <c r="H109" s="43"/>
      <c r="I109" s="17"/>
    </row>
    <row r="110" spans="1:9" ht="18.75">
      <c r="A110" s="1"/>
      <c r="B110" s="17"/>
      <c r="C110" s="35"/>
      <c r="D110" s="17"/>
      <c r="E110" s="35"/>
      <c r="F110" s="17"/>
      <c r="G110" s="17"/>
      <c r="H110" s="43"/>
      <c r="I110" s="17"/>
    </row>
    <row r="111" spans="1:9" ht="18.75">
      <c r="A111" s="1"/>
      <c r="B111" s="17"/>
      <c r="C111" s="35"/>
      <c r="D111" s="17"/>
      <c r="E111" s="35"/>
      <c r="F111" s="17"/>
      <c r="G111" s="17"/>
      <c r="H111" s="43"/>
      <c r="I111" s="17"/>
    </row>
    <row r="112" spans="1:9" ht="18.75">
      <c r="A112" s="1"/>
      <c r="B112" s="17"/>
      <c r="C112" s="35"/>
      <c r="D112" s="17"/>
      <c r="E112" s="35"/>
      <c r="F112" s="17"/>
      <c r="G112" s="17"/>
      <c r="H112" s="43"/>
      <c r="I112" s="17"/>
    </row>
    <row r="113" spans="1:9" ht="18.75">
      <c r="A113" s="1"/>
      <c r="B113" s="17"/>
      <c r="C113" s="35"/>
      <c r="D113" s="17"/>
      <c r="E113" s="35"/>
      <c r="F113" s="17"/>
      <c r="G113" s="17"/>
      <c r="H113" s="43"/>
      <c r="I113" s="17"/>
    </row>
    <row r="114" spans="1:9" ht="18.75">
      <c r="A114" s="1"/>
      <c r="B114" s="17"/>
      <c r="C114" s="35"/>
      <c r="D114" s="17"/>
      <c r="E114" s="35"/>
      <c r="F114" s="17"/>
      <c r="G114" s="17"/>
      <c r="H114" s="43"/>
      <c r="I114" s="17"/>
    </row>
    <row r="115" spans="1:9" ht="18.75">
      <c r="A115" s="1"/>
      <c r="B115" s="17"/>
      <c r="C115" s="35"/>
      <c r="D115" s="17"/>
      <c r="E115" s="35"/>
      <c r="F115" s="17"/>
      <c r="G115" s="17"/>
      <c r="H115" s="43"/>
      <c r="I115" s="17"/>
    </row>
    <row r="116" spans="1:9" ht="18.75">
      <c r="A116" s="1"/>
      <c r="B116" s="17"/>
      <c r="C116" s="35"/>
      <c r="D116" s="17"/>
      <c r="E116" s="35"/>
      <c r="F116" s="17"/>
      <c r="G116" s="17"/>
      <c r="H116" s="43"/>
      <c r="I116" s="17"/>
    </row>
    <row r="117" spans="1:9" ht="18.75">
      <c r="A117" s="1"/>
      <c r="B117" s="17"/>
      <c r="C117" s="35"/>
      <c r="D117" s="17"/>
      <c r="E117" s="35"/>
      <c r="F117" s="17"/>
      <c r="G117" s="17"/>
      <c r="H117" s="43"/>
      <c r="I117" s="17"/>
    </row>
    <row r="118" spans="1:9" ht="18.75">
      <c r="A118" s="1"/>
      <c r="B118" s="17"/>
      <c r="C118" s="35"/>
      <c r="D118" s="17"/>
      <c r="E118" s="35"/>
      <c r="F118" s="17"/>
      <c r="G118" s="17"/>
      <c r="H118" s="43"/>
      <c r="I118" s="17"/>
    </row>
    <row r="119" spans="1:9" ht="18.75">
      <c r="A119" s="1"/>
      <c r="B119" s="17"/>
      <c r="C119" s="35"/>
      <c r="D119" s="17"/>
      <c r="E119" s="35"/>
      <c r="F119" s="17"/>
      <c r="G119" s="17"/>
      <c r="H119" s="43"/>
      <c r="I119" s="17"/>
    </row>
    <row r="120" spans="1:9" ht="18.75">
      <c r="A120" s="1"/>
      <c r="B120" s="17"/>
      <c r="C120" s="35"/>
      <c r="D120" s="17"/>
      <c r="E120" s="35"/>
      <c r="F120" s="17"/>
      <c r="G120" s="17"/>
      <c r="H120" s="43"/>
      <c r="I120" s="17"/>
    </row>
    <row r="121" spans="1:9" ht="18.75">
      <c r="A121" s="1"/>
      <c r="B121" s="17"/>
      <c r="C121" s="35"/>
      <c r="D121" s="17"/>
      <c r="E121" s="35"/>
      <c r="F121" s="17"/>
      <c r="G121" s="17"/>
      <c r="H121" s="43"/>
      <c r="I121" s="17"/>
    </row>
    <row r="122" spans="1:9" ht="18.75">
      <c r="A122" s="1"/>
      <c r="B122" s="17"/>
      <c r="C122" s="35"/>
      <c r="D122" s="17"/>
      <c r="E122" s="35"/>
      <c r="F122" s="17"/>
      <c r="G122" s="17"/>
      <c r="H122" s="43"/>
      <c r="I122" s="17"/>
    </row>
    <row r="123" spans="1:9" ht="18.75">
      <c r="A123" s="1"/>
      <c r="B123" s="17"/>
      <c r="C123" s="35"/>
      <c r="D123" s="17"/>
      <c r="E123" s="35"/>
      <c r="F123" s="17"/>
      <c r="G123" s="17"/>
      <c r="H123" s="43"/>
      <c r="I123" s="17"/>
    </row>
    <row r="124" spans="1:9" ht="18.75">
      <c r="A124" s="1"/>
      <c r="B124" s="17"/>
      <c r="C124" s="35"/>
      <c r="D124" s="17"/>
      <c r="E124" s="35"/>
      <c r="F124" s="17"/>
      <c r="G124" s="17"/>
      <c r="H124" s="43"/>
      <c r="I124" s="17"/>
    </row>
    <row r="125" spans="1:9" ht="18.75">
      <c r="A125" s="1"/>
      <c r="B125" s="17"/>
      <c r="C125" s="35"/>
      <c r="D125" s="17"/>
      <c r="E125" s="35"/>
      <c r="F125" s="17"/>
      <c r="G125" s="17"/>
      <c r="H125" s="43"/>
      <c r="I125" s="17"/>
    </row>
    <row r="126" spans="1:9" ht="18.75">
      <c r="A126" s="1"/>
      <c r="B126" s="17"/>
      <c r="C126" s="35"/>
      <c r="D126" s="17"/>
      <c r="E126" s="35"/>
      <c r="F126" s="17"/>
      <c r="G126" s="17"/>
      <c r="H126" s="43"/>
      <c r="I126" s="17"/>
    </row>
    <row r="127" spans="1:9" ht="18.75">
      <c r="A127" s="1"/>
      <c r="B127" s="17"/>
      <c r="C127" s="35"/>
      <c r="D127" s="17"/>
      <c r="E127" s="35"/>
      <c r="F127" s="17"/>
      <c r="G127" s="17"/>
      <c r="H127" s="43"/>
      <c r="I127" s="17"/>
    </row>
    <row r="128" spans="1:9" ht="18.75">
      <c r="A128" s="278" t="s">
        <v>250</v>
      </c>
      <c r="B128" s="278"/>
      <c r="C128" s="278"/>
      <c r="D128" s="278"/>
      <c r="E128" s="278"/>
      <c r="F128" s="278"/>
      <c r="G128" s="278"/>
      <c r="H128" s="278"/>
      <c r="I128" s="278"/>
    </row>
    <row r="129" spans="1:9" ht="18.75">
      <c r="A129" s="278" t="s">
        <v>384</v>
      </c>
      <c r="B129" s="278"/>
      <c r="C129" s="278"/>
      <c r="D129" s="278"/>
      <c r="E129" s="278"/>
      <c r="F129" s="278"/>
      <c r="G129" s="278"/>
      <c r="H129" s="278"/>
      <c r="I129" s="278"/>
    </row>
    <row r="130" spans="1:9" ht="18.75">
      <c r="A130" s="279" t="s">
        <v>0</v>
      </c>
      <c r="B130" s="279"/>
      <c r="C130" s="279"/>
      <c r="D130" s="279"/>
      <c r="E130" s="279"/>
      <c r="F130" s="279"/>
      <c r="G130" s="279"/>
      <c r="H130" s="279"/>
      <c r="I130" s="279"/>
    </row>
    <row r="131" spans="1:9" ht="18.75">
      <c r="A131" s="244" t="s">
        <v>1</v>
      </c>
      <c r="B131" s="246" t="s">
        <v>7</v>
      </c>
      <c r="C131" s="266" t="s">
        <v>8</v>
      </c>
      <c r="D131" s="267"/>
      <c r="E131" s="244" t="s">
        <v>252</v>
      </c>
      <c r="F131" s="268"/>
      <c r="G131" s="52" t="s">
        <v>2</v>
      </c>
      <c r="H131" s="273" t="s">
        <v>11</v>
      </c>
      <c r="I131" s="274"/>
    </row>
    <row r="132" spans="1:9" ht="18.75">
      <c r="A132" s="245"/>
      <c r="B132" s="247"/>
      <c r="C132" s="245" t="s">
        <v>246</v>
      </c>
      <c r="D132" s="269"/>
      <c r="E132" s="245"/>
      <c r="F132" s="269"/>
      <c r="G132" s="8" t="s">
        <v>3</v>
      </c>
      <c r="H132" s="275" t="s">
        <v>12</v>
      </c>
      <c r="I132" s="276"/>
    </row>
    <row r="133" ht="18.75">
      <c r="A133" s="9" t="s">
        <v>253</v>
      </c>
    </row>
    <row r="134" spans="1:2" ht="18.75">
      <c r="A134" s="9" t="s">
        <v>254</v>
      </c>
      <c r="B134" s="3" t="s">
        <v>186</v>
      </c>
    </row>
    <row r="135" spans="1:9" ht="18.75">
      <c r="A135" s="4" t="s">
        <v>255</v>
      </c>
      <c r="B135" s="3" t="s">
        <v>187</v>
      </c>
      <c r="C135" s="15">
        <v>80000</v>
      </c>
      <c r="D135" s="16" t="s">
        <v>3</v>
      </c>
      <c r="E135" s="14">
        <v>64470</v>
      </c>
      <c r="F135" s="3" t="s">
        <v>3</v>
      </c>
      <c r="G135" s="2" t="s">
        <v>3</v>
      </c>
      <c r="H135" s="15">
        <v>15530</v>
      </c>
      <c r="I135" s="16" t="s">
        <v>3</v>
      </c>
    </row>
    <row r="136" spans="1:9" ht="18.75">
      <c r="A136" s="4" t="s">
        <v>256</v>
      </c>
      <c r="B136" s="3" t="s">
        <v>188</v>
      </c>
      <c r="C136" s="15">
        <v>6000</v>
      </c>
      <c r="D136" s="16" t="s">
        <v>3</v>
      </c>
      <c r="E136" s="14">
        <v>6000</v>
      </c>
      <c r="F136" s="3" t="s">
        <v>3</v>
      </c>
      <c r="G136" s="2" t="s">
        <v>3</v>
      </c>
      <c r="H136" s="15" t="s">
        <v>3</v>
      </c>
      <c r="I136" s="16" t="s">
        <v>3</v>
      </c>
    </row>
    <row r="137" spans="1:9" ht="18.75">
      <c r="A137" s="4" t="s">
        <v>385</v>
      </c>
      <c r="B137" s="3" t="s">
        <v>388</v>
      </c>
      <c r="C137" s="15">
        <v>4959600</v>
      </c>
      <c r="D137" s="16" t="s">
        <v>3</v>
      </c>
      <c r="E137" s="14">
        <v>4884000</v>
      </c>
      <c r="F137" s="3" t="s">
        <v>3</v>
      </c>
      <c r="G137" s="2" t="s">
        <v>3</v>
      </c>
      <c r="H137" s="15">
        <v>75600</v>
      </c>
      <c r="I137" s="16" t="s">
        <v>3</v>
      </c>
    </row>
    <row r="138" spans="1:9" ht="18.75">
      <c r="A138" s="4" t="s">
        <v>386</v>
      </c>
      <c r="B138" s="3" t="s">
        <v>389</v>
      </c>
      <c r="C138" s="15">
        <v>902400</v>
      </c>
      <c r="D138" s="16" t="s">
        <v>3</v>
      </c>
      <c r="E138" s="14">
        <v>899200</v>
      </c>
      <c r="F138" s="3" t="s">
        <v>3</v>
      </c>
      <c r="G138" s="2" t="s">
        <v>3</v>
      </c>
      <c r="H138" s="15">
        <v>3200</v>
      </c>
      <c r="I138" s="16" t="s">
        <v>3</v>
      </c>
    </row>
    <row r="139" spans="1:9" ht="18.75">
      <c r="A139" s="4" t="s">
        <v>257</v>
      </c>
      <c r="B139" s="3" t="s">
        <v>189</v>
      </c>
      <c r="C139" s="15">
        <v>256453</v>
      </c>
      <c r="D139" s="16" t="s">
        <v>3</v>
      </c>
      <c r="E139" s="14">
        <v>139991</v>
      </c>
      <c r="F139" s="3" t="s">
        <v>3</v>
      </c>
      <c r="G139" s="2" t="s">
        <v>3</v>
      </c>
      <c r="H139" s="15">
        <v>116462</v>
      </c>
      <c r="I139" s="16" t="s">
        <v>3</v>
      </c>
    </row>
    <row r="140" spans="1:9" ht="18.75">
      <c r="A140" s="4" t="s">
        <v>258</v>
      </c>
      <c r="B140" s="3" t="s">
        <v>190</v>
      </c>
      <c r="C140" s="15">
        <v>180000</v>
      </c>
      <c r="D140" s="16" t="s">
        <v>3</v>
      </c>
      <c r="E140" s="14">
        <v>80000</v>
      </c>
      <c r="F140" s="3" t="s">
        <v>3</v>
      </c>
      <c r="G140" s="2" t="s">
        <v>3</v>
      </c>
      <c r="H140" s="15">
        <v>100000</v>
      </c>
      <c r="I140" s="16" t="s">
        <v>3</v>
      </c>
    </row>
    <row r="141" spans="1:9" ht="18.75">
      <c r="A141" s="4" t="s">
        <v>387</v>
      </c>
      <c r="B141" s="3" t="s">
        <v>185</v>
      </c>
      <c r="C141" s="15">
        <v>149535</v>
      </c>
      <c r="D141" s="16" t="s">
        <v>3</v>
      </c>
      <c r="E141" s="14">
        <v>149535</v>
      </c>
      <c r="F141" s="3" t="s">
        <v>3</v>
      </c>
      <c r="G141" s="2" t="s">
        <v>3</v>
      </c>
      <c r="H141" s="15" t="s">
        <v>3</v>
      </c>
      <c r="I141" s="16" t="s">
        <v>3</v>
      </c>
    </row>
    <row r="142" spans="1:9" ht="19.5" thickBot="1">
      <c r="A142" s="256" t="s">
        <v>4</v>
      </c>
      <c r="B142" s="257"/>
      <c r="C142" s="33">
        <f>SUM(C135:C141)</f>
        <v>6533988</v>
      </c>
      <c r="D142" s="50" t="s">
        <v>3</v>
      </c>
      <c r="E142" s="49">
        <f>SUM(E135:E141)</f>
        <v>6223196</v>
      </c>
      <c r="F142" s="23" t="s">
        <v>3</v>
      </c>
      <c r="G142" s="40" t="s">
        <v>3</v>
      </c>
      <c r="H142" s="33">
        <f>SUM(H135:H141)</f>
        <v>310792</v>
      </c>
      <c r="I142" s="50" t="s">
        <v>3</v>
      </c>
    </row>
    <row r="143" ht="19.5" thickTop="1">
      <c r="A143" s="9" t="s">
        <v>232</v>
      </c>
    </row>
    <row r="144" spans="1:2" ht="18.75">
      <c r="A144" s="9" t="s">
        <v>259</v>
      </c>
      <c r="B144" s="3" t="s">
        <v>238</v>
      </c>
    </row>
    <row r="145" spans="1:9" ht="18.75">
      <c r="A145" s="4" t="s">
        <v>260</v>
      </c>
      <c r="B145" s="3" t="s">
        <v>266</v>
      </c>
      <c r="C145" s="15">
        <v>1879920</v>
      </c>
      <c r="D145" s="16" t="s">
        <v>3</v>
      </c>
      <c r="E145" s="14">
        <v>1774880</v>
      </c>
      <c r="F145" s="3" t="s">
        <v>3</v>
      </c>
      <c r="G145" s="2" t="s">
        <v>3</v>
      </c>
      <c r="H145" s="15">
        <v>105040</v>
      </c>
      <c r="I145" s="16" t="s">
        <v>3</v>
      </c>
    </row>
    <row r="146" spans="1:9" ht="18.75">
      <c r="A146" s="4" t="s">
        <v>261</v>
      </c>
      <c r="B146" s="3" t="s">
        <v>209</v>
      </c>
      <c r="C146" s="15">
        <v>4564561</v>
      </c>
      <c r="D146" s="16" t="s">
        <v>3</v>
      </c>
      <c r="E146" s="14">
        <v>4196083</v>
      </c>
      <c r="F146" s="3" t="s">
        <v>3</v>
      </c>
      <c r="G146" s="2" t="s">
        <v>3</v>
      </c>
      <c r="H146" s="15">
        <v>368478</v>
      </c>
      <c r="I146" s="16" t="s">
        <v>3</v>
      </c>
    </row>
    <row r="147" spans="1:9" ht="18.75">
      <c r="A147" s="4" t="s">
        <v>262</v>
      </c>
      <c r="B147" s="3" t="s">
        <v>210</v>
      </c>
      <c r="C147" s="15">
        <v>84000</v>
      </c>
      <c r="D147" s="16" t="s">
        <v>3</v>
      </c>
      <c r="E147" s="14">
        <v>84000</v>
      </c>
      <c r="F147" s="3" t="s">
        <v>3</v>
      </c>
      <c r="G147" s="2" t="s">
        <v>3</v>
      </c>
      <c r="H147" s="15" t="s">
        <v>3</v>
      </c>
      <c r="I147" s="16" t="s">
        <v>3</v>
      </c>
    </row>
    <row r="148" spans="1:9" ht="18.75">
      <c r="A148" s="4" t="s">
        <v>263</v>
      </c>
      <c r="B148" s="3" t="s">
        <v>267</v>
      </c>
      <c r="C148" s="15">
        <v>252000</v>
      </c>
      <c r="D148" s="16" t="s">
        <v>3</v>
      </c>
      <c r="E148" s="14">
        <v>252000</v>
      </c>
      <c r="F148" s="3" t="s">
        <v>3</v>
      </c>
      <c r="G148" s="2" t="s">
        <v>3</v>
      </c>
      <c r="H148" s="15" t="s">
        <v>3</v>
      </c>
      <c r="I148" s="16" t="s">
        <v>3</v>
      </c>
    </row>
    <row r="149" spans="1:9" ht="18.75">
      <c r="A149" s="4" t="s">
        <v>264</v>
      </c>
      <c r="B149" s="3" t="s">
        <v>211</v>
      </c>
      <c r="C149" s="15">
        <v>1369250</v>
      </c>
      <c r="D149" s="16" t="s">
        <v>3</v>
      </c>
      <c r="E149" s="14">
        <v>1217320</v>
      </c>
      <c r="F149" s="3" t="s">
        <v>3</v>
      </c>
      <c r="G149" s="2" t="s">
        <v>3</v>
      </c>
      <c r="H149" s="15">
        <v>151930</v>
      </c>
      <c r="I149" s="16" t="s">
        <v>3</v>
      </c>
    </row>
    <row r="150" spans="1:9" s="6" customFormat="1" ht="18.75">
      <c r="A150" s="4" t="s">
        <v>265</v>
      </c>
      <c r="B150" s="3" t="s">
        <v>153</v>
      </c>
      <c r="C150" s="15">
        <v>239400</v>
      </c>
      <c r="D150" s="16" t="s">
        <v>3</v>
      </c>
      <c r="E150" s="14">
        <v>214820</v>
      </c>
      <c r="F150" s="3" t="s">
        <v>3</v>
      </c>
      <c r="G150" s="2" t="s">
        <v>3</v>
      </c>
      <c r="H150" s="15">
        <v>24580</v>
      </c>
      <c r="I150" s="16" t="s">
        <v>3</v>
      </c>
    </row>
    <row r="151" spans="1:9" ht="19.5" thickBot="1">
      <c r="A151" s="256" t="s">
        <v>4</v>
      </c>
      <c r="B151" s="257"/>
      <c r="C151" s="33">
        <f>SUM(C144:C150)</f>
        <v>8389131</v>
      </c>
      <c r="D151" s="50" t="s">
        <v>3</v>
      </c>
      <c r="E151" s="49">
        <f>SUM(E145:E150)</f>
        <v>7739103</v>
      </c>
      <c r="F151" s="23" t="s">
        <v>3</v>
      </c>
      <c r="G151" s="40" t="s">
        <v>3</v>
      </c>
      <c r="H151" s="33">
        <f>SUM(H145:H150)</f>
        <v>650028</v>
      </c>
      <c r="I151" s="50" t="s">
        <v>3</v>
      </c>
    </row>
    <row r="152" ht="19.5" thickTop="1">
      <c r="A152" s="9" t="s">
        <v>268</v>
      </c>
    </row>
    <row r="153" spans="1:2" ht="18.75">
      <c r="A153" s="9" t="s">
        <v>273</v>
      </c>
      <c r="B153" s="3" t="s">
        <v>239</v>
      </c>
    </row>
    <row r="154" spans="1:9" ht="18.75">
      <c r="A154" s="4" t="s">
        <v>269</v>
      </c>
      <c r="B154" s="3" t="s">
        <v>144</v>
      </c>
      <c r="C154" s="15">
        <v>340000</v>
      </c>
      <c r="D154" s="16" t="s">
        <v>3</v>
      </c>
      <c r="E154" s="14">
        <v>340000</v>
      </c>
      <c r="F154" s="3" t="s">
        <v>3</v>
      </c>
      <c r="G154" s="2" t="s">
        <v>3</v>
      </c>
      <c r="H154" s="15" t="s">
        <v>3</v>
      </c>
      <c r="I154" s="16" t="s">
        <v>3</v>
      </c>
    </row>
    <row r="155" spans="1:9" ht="18.75">
      <c r="A155" s="4" t="s">
        <v>270</v>
      </c>
      <c r="B155" s="3" t="s">
        <v>195</v>
      </c>
      <c r="C155" s="15">
        <v>65000</v>
      </c>
      <c r="D155" s="16" t="s">
        <v>3</v>
      </c>
      <c r="E155" s="14">
        <v>42840</v>
      </c>
      <c r="F155" s="3" t="s">
        <v>3</v>
      </c>
      <c r="G155" s="2" t="s">
        <v>3</v>
      </c>
      <c r="H155" s="15">
        <v>22160</v>
      </c>
      <c r="I155" s="16" t="s">
        <v>3</v>
      </c>
    </row>
    <row r="156" spans="1:9" ht="18.75">
      <c r="A156" s="4" t="s">
        <v>271</v>
      </c>
      <c r="B156" s="3" t="s">
        <v>212</v>
      </c>
      <c r="C156" s="15">
        <v>132690</v>
      </c>
      <c r="D156" s="16" t="s">
        <v>3</v>
      </c>
      <c r="E156" s="14">
        <v>112800</v>
      </c>
      <c r="F156" s="3" t="s">
        <v>3</v>
      </c>
      <c r="G156" s="2" t="s">
        <v>3</v>
      </c>
      <c r="H156" s="15">
        <v>19890</v>
      </c>
      <c r="I156" s="16" t="s">
        <v>3</v>
      </c>
    </row>
    <row r="157" spans="1:9" ht="18.75">
      <c r="A157" s="4" t="s">
        <v>272</v>
      </c>
      <c r="B157" s="3" t="s">
        <v>196</v>
      </c>
      <c r="C157" s="15">
        <v>37840</v>
      </c>
      <c r="D157" s="16" t="s">
        <v>3</v>
      </c>
      <c r="E157" s="14">
        <v>25210</v>
      </c>
      <c r="F157" s="3" t="s">
        <v>3</v>
      </c>
      <c r="G157" s="2" t="s">
        <v>3</v>
      </c>
      <c r="H157" s="15">
        <v>12630</v>
      </c>
      <c r="I157" s="16" t="s">
        <v>3</v>
      </c>
    </row>
    <row r="158" spans="1:9" ht="19.5" thickBot="1">
      <c r="A158" s="256" t="s">
        <v>4</v>
      </c>
      <c r="B158" s="257"/>
      <c r="C158" s="33">
        <f>SUM(C154:C157)</f>
        <v>575530</v>
      </c>
      <c r="D158" s="50" t="s">
        <v>3</v>
      </c>
      <c r="E158" s="49">
        <f>SUM(E154:E157)</f>
        <v>520850</v>
      </c>
      <c r="F158" s="23" t="s">
        <v>3</v>
      </c>
      <c r="G158" s="40" t="s">
        <v>3</v>
      </c>
      <c r="H158" s="33">
        <f>SUM(H154:H157)</f>
        <v>54680</v>
      </c>
      <c r="I158" s="50" t="s">
        <v>3</v>
      </c>
    </row>
    <row r="159" spans="1:9" s="6" customFormat="1" ht="19.5" thickTop="1">
      <c r="A159" s="9" t="s">
        <v>275</v>
      </c>
      <c r="B159" s="3" t="s">
        <v>145</v>
      </c>
      <c r="C159" s="15"/>
      <c r="D159" s="16"/>
      <c r="E159" s="14"/>
      <c r="F159" s="3"/>
      <c r="G159" s="2"/>
      <c r="H159" s="15"/>
      <c r="I159" s="16"/>
    </row>
    <row r="160" spans="1:9" ht="18.75">
      <c r="A160" s="4" t="s">
        <v>276</v>
      </c>
      <c r="B160" s="3" t="s">
        <v>201</v>
      </c>
      <c r="C160" s="15">
        <v>523830</v>
      </c>
      <c r="D160" s="16" t="s">
        <v>3</v>
      </c>
      <c r="E160" s="14">
        <v>484802</v>
      </c>
      <c r="F160" s="3" t="s">
        <v>390</v>
      </c>
      <c r="G160" s="2" t="s">
        <v>3</v>
      </c>
      <c r="H160" s="15">
        <v>39027</v>
      </c>
      <c r="I160" s="92" t="s">
        <v>394</v>
      </c>
    </row>
    <row r="161" spans="1:9" ht="18.75">
      <c r="A161" s="4" t="s">
        <v>277</v>
      </c>
      <c r="B161" s="3" t="s">
        <v>281</v>
      </c>
      <c r="C161" s="15">
        <v>20000</v>
      </c>
      <c r="D161" s="16" t="s">
        <v>3</v>
      </c>
      <c r="E161" s="29">
        <v>11500</v>
      </c>
      <c r="F161" s="3" t="s">
        <v>3</v>
      </c>
      <c r="G161" s="2" t="s">
        <v>3</v>
      </c>
      <c r="H161" s="15">
        <v>8500</v>
      </c>
      <c r="I161" s="92" t="s">
        <v>3</v>
      </c>
    </row>
    <row r="162" spans="1:9" ht="18.75">
      <c r="A162" s="4" t="s">
        <v>278</v>
      </c>
      <c r="B162" s="3" t="s">
        <v>146</v>
      </c>
      <c r="C162" s="15">
        <v>2105001</v>
      </c>
      <c r="D162" s="16" t="s">
        <v>3</v>
      </c>
      <c r="E162" s="14">
        <v>1554345</v>
      </c>
      <c r="F162" s="3" t="s">
        <v>391</v>
      </c>
      <c r="G162" s="2" t="s">
        <v>3</v>
      </c>
      <c r="H162" s="15">
        <v>550655</v>
      </c>
      <c r="I162" s="92" t="s">
        <v>359</v>
      </c>
    </row>
    <row r="163" spans="1:9" ht="18.75">
      <c r="A163" s="4" t="s">
        <v>279</v>
      </c>
      <c r="D163" s="16" t="s">
        <v>204</v>
      </c>
      <c r="H163" s="55"/>
      <c r="I163" s="92"/>
    </row>
    <row r="164" spans="1:9" ht="18.75">
      <c r="A164" s="4" t="s">
        <v>280</v>
      </c>
      <c r="B164" s="3" t="s">
        <v>202</v>
      </c>
      <c r="C164" s="15">
        <v>165000</v>
      </c>
      <c r="D164" s="16" t="s">
        <v>3</v>
      </c>
      <c r="E164" s="14">
        <v>78142</v>
      </c>
      <c r="F164" s="3" t="s">
        <v>392</v>
      </c>
      <c r="G164" s="2" t="s">
        <v>3</v>
      </c>
      <c r="H164" s="15">
        <v>86857</v>
      </c>
      <c r="I164" s="92" t="s">
        <v>356</v>
      </c>
    </row>
    <row r="165" spans="1:9" ht="19.5" thickBot="1">
      <c r="A165" s="256" t="s">
        <v>4</v>
      </c>
      <c r="B165" s="257"/>
      <c r="C165" s="33">
        <f>SUM(C160:C164)</f>
        <v>2813831</v>
      </c>
      <c r="D165" s="50" t="s">
        <v>3</v>
      </c>
      <c r="E165" s="49">
        <v>2128791</v>
      </c>
      <c r="F165" s="23" t="s">
        <v>393</v>
      </c>
      <c r="G165" s="40" t="s">
        <v>3</v>
      </c>
      <c r="H165" s="33">
        <v>685039</v>
      </c>
      <c r="I165" s="117" t="s">
        <v>376</v>
      </c>
    </row>
    <row r="166" spans="1:9" ht="19.5" thickTop="1">
      <c r="A166" s="5"/>
      <c r="B166" s="5"/>
      <c r="C166" s="34"/>
      <c r="D166" s="5"/>
      <c r="E166" s="13"/>
      <c r="F166" s="77"/>
      <c r="G166" s="41"/>
      <c r="H166" s="34"/>
      <c r="I166" s="152"/>
    </row>
    <row r="167" spans="1:9" ht="18.75">
      <c r="A167" s="5"/>
      <c r="B167" s="5"/>
      <c r="C167" s="34"/>
      <c r="D167" s="5"/>
      <c r="E167" s="13"/>
      <c r="F167" s="77"/>
      <c r="G167" s="41"/>
      <c r="H167" s="34"/>
      <c r="I167" s="152"/>
    </row>
    <row r="168" spans="1:9" ht="18.75">
      <c r="A168" s="5"/>
      <c r="B168" s="5"/>
      <c r="C168" s="34"/>
      <c r="D168" s="5"/>
      <c r="E168" s="13"/>
      <c r="F168" s="77"/>
      <c r="G168" s="41"/>
      <c r="H168" s="34"/>
      <c r="I168" s="152"/>
    </row>
    <row r="169" spans="1:9" ht="18.75">
      <c r="A169" s="5"/>
      <c r="B169" s="5"/>
      <c r="C169" s="34"/>
      <c r="D169" s="5"/>
      <c r="E169" s="13"/>
      <c r="F169" s="77"/>
      <c r="G169" s="41"/>
      <c r="H169" s="34"/>
      <c r="I169" s="152"/>
    </row>
    <row r="170" spans="1:9" ht="16.5" customHeight="1">
      <c r="A170" s="244" t="s">
        <v>1</v>
      </c>
      <c r="B170" s="246" t="s">
        <v>7</v>
      </c>
      <c r="C170" s="244" t="s">
        <v>8</v>
      </c>
      <c r="D170" s="268"/>
      <c r="E170" s="244" t="s">
        <v>252</v>
      </c>
      <c r="F170" s="268"/>
      <c r="G170" s="22" t="s">
        <v>2</v>
      </c>
      <c r="H170" s="273" t="s">
        <v>11</v>
      </c>
      <c r="I170" s="274"/>
    </row>
    <row r="171" spans="1:9" s="6" customFormat="1" ht="15.75" customHeight="1">
      <c r="A171" s="245"/>
      <c r="B171" s="247"/>
      <c r="C171" s="245" t="s">
        <v>246</v>
      </c>
      <c r="D171" s="269"/>
      <c r="E171" s="245"/>
      <c r="F171" s="269"/>
      <c r="G171" s="8" t="s">
        <v>3</v>
      </c>
      <c r="H171" s="275" t="s">
        <v>12</v>
      </c>
      <c r="I171" s="276"/>
    </row>
    <row r="172" spans="1:2" ht="15" customHeight="1">
      <c r="A172" s="9" t="s">
        <v>282</v>
      </c>
      <c r="B172" s="3" t="s">
        <v>158</v>
      </c>
    </row>
    <row r="173" spans="1:9" ht="18.75">
      <c r="A173" s="4" t="s">
        <v>283</v>
      </c>
      <c r="B173" s="3" t="s">
        <v>159</v>
      </c>
      <c r="C173" s="15">
        <v>130000</v>
      </c>
      <c r="D173" s="16" t="s">
        <v>3</v>
      </c>
      <c r="E173" s="14">
        <v>89513</v>
      </c>
      <c r="F173" s="3" t="s">
        <v>350</v>
      </c>
      <c r="G173" s="2" t="s">
        <v>3</v>
      </c>
      <c r="H173" s="15">
        <v>40486</v>
      </c>
      <c r="I173" s="16">
        <v>95</v>
      </c>
    </row>
    <row r="174" spans="1:9" ht="18.75">
      <c r="A174" s="4" t="s">
        <v>284</v>
      </c>
      <c r="B174" s="3" t="s">
        <v>291</v>
      </c>
      <c r="C174" s="15">
        <v>40000</v>
      </c>
      <c r="D174" s="16" t="s">
        <v>3</v>
      </c>
      <c r="E174" s="29">
        <v>3278</v>
      </c>
      <c r="F174" s="3" t="s">
        <v>376</v>
      </c>
      <c r="G174" s="2" t="s">
        <v>3</v>
      </c>
      <c r="H174" s="15">
        <v>36721</v>
      </c>
      <c r="I174" s="16">
        <v>30</v>
      </c>
    </row>
    <row r="175" spans="1:9" ht="18.75">
      <c r="A175" s="4" t="s">
        <v>285</v>
      </c>
      <c r="B175" s="3" t="s">
        <v>160</v>
      </c>
      <c r="C175" s="15">
        <v>31000</v>
      </c>
      <c r="D175" s="16" t="s">
        <v>3</v>
      </c>
      <c r="E175" s="14">
        <v>27278</v>
      </c>
      <c r="F175" s="3" t="s">
        <v>3</v>
      </c>
      <c r="G175" s="2" t="s">
        <v>3</v>
      </c>
      <c r="H175" s="15">
        <v>3722</v>
      </c>
      <c r="I175" s="16" t="s">
        <v>3</v>
      </c>
    </row>
    <row r="176" spans="1:9" ht="18.75">
      <c r="A176" s="4" t="s">
        <v>286</v>
      </c>
      <c r="B176" s="3" t="s">
        <v>203</v>
      </c>
      <c r="C176" s="15">
        <v>143500</v>
      </c>
      <c r="D176" s="16" t="s">
        <v>3</v>
      </c>
      <c r="E176" s="14">
        <v>111159</v>
      </c>
      <c r="F176" s="3" t="s">
        <v>376</v>
      </c>
      <c r="G176" s="2" t="s">
        <v>3</v>
      </c>
      <c r="H176" s="15">
        <v>32340</v>
      </c>
      <c r="I176" s="92" t="s">
        <v>393</v>
      </c>
    </row>
    <row r="177" spans="1:9" ht="18.75">
      <c r="A177" s="55" t="s">
        <v>287</v>
      </c>
      <c r="B177" s="12" t="s">
        <v>292</v>
      </c>
      <c r="C177" s="78">
        <v>10000</v>
      </c>
      <c r="D177" s="17" t="s">
        <v>3</v>
      </c>
      <c r="E177" s="78" t="s">
        <v>3</v>
      </c>
      <c r="F177" s="12" t="s">
        <v>3</v>
      </c>
      <c r="G177" s="120" t="s">
        <v>3</v>
      </c>
      <c r="H177" s="78">
        <v>10000</v>
      </c>
      <c r="I177" s="16" t="s">
        <v>3</v>
      </c>
    </row>
    <row r="178" spans="1:9" ht="18.75">
      <c r="A178" s="4" t="s">
        <v>288</v>
      </c>
      <c r="B178" s="3" t="s">
        <v>162</v>
      </c>
      <c r="C178" s="94">
        <v>132000</v>
      </c>
      <c r="D178" s="16" t="s">
        <v>3</v>
      </c>
      <c r="E178" s="14">
        <v>102090</v>
      </c>
      <c r="F178" s="3" t="s">
        <v>3</v>
      </c>
      <c r="G178" s="2" t="s">
        <v>3</v>
      </c>
      <c r="H178" s="15">
        <v>29910</v>
      </c>
      <c r="I178" s="16" t="s">
        <v>164</v>
      </c>
    </row>
    <row r="179" spans="1:9" ht="18.75">
      <c r="A179" s="4" t="s">
        <v>289</v>
      </c>
      <c r="B179" s="3" t="s">
        <v>161</v>
      </c>
      <c r="C179" s="15">
        <v>848880</v>
      </c>
      <c r="D179" s="16" t="s">
        <v>3</v>
      </c>
      <c r="E179" s="14">
        <v>780604</v>
      </c>
      <c r="F179" s="3" t="s">
        <v>395</v>
      </c>
      <c r="G179" s="2" t="s">
        <v>3</v>
      </c>
      <c r="H179" s="15">
        <v>68275</v>
      </c>
      <c r="I179" s="92" t="s">
        <v>397</v>
      </c>
    </row>
    <row r="180" spans="1:9" ht="18.75">
      <c r="A180" s="4" t="s">
        <v>290</v>
      </c>
      <c r="B180" s="3" t="s">
        <v>216</v>
      </c>
      <c r="C180" s="15">
        <v>160000</v>
      </c>
      <c r="D180" s="16" t="s">
        <v>3</v>
      </c>
      <c r="E180" s="14">
        <v>102313</v>
      </c>
      <c r="F180" s="3" t="s">
        <v>363</v>
      </c>
      <c r="G180" s="2" t="s">
        <v>3</v>
      </c>
      <c r="H180" s="15">
        <v>57686</v>
      </c>
      <c r="I180" s="16">
        <v>50</v>
      </c>
    </row>
    <row r="181" spans="1:9" ht="18.75">
      <c r="A181" s="4" t="s">
        <v>342</v>
      </c>
      <c r="B181" s="3" t="s">
        <v>217</v>
      </c>
      <c r="C181" s="15">
        <v>255600</v>
      </c>
      <c r="D181" s="16" t="s">
        <v>3</v>
      </c>
      <c r="E181" s="29">
        <v>255573</v>
      </c>
      <c r="F181" s="3" t="s">
        <v>3</v>
      </c>
      <c r="G181" s="2" t="s">
        <v>3</v>
      </c>
      <c r="H181" s="15">
        <v>27</v>
      </c>
      <c r="I181" s="16" t="s">
        <v>3</v>
      </c>
    </row>
    <row r="182" spans="1:9" ht="17.25" customHeight="1" thickBot="1">
      <c r="A182" s="256" t="s">
        <v>4</v>
      </c>
      <c r="B182" s="257"/>
      <c r="C182" s="33">
        <f>SUM(C173:C181)</f>
        <v>1750980</v>
      </c>
      <c r="D182" s="50" t="s">
        <v>3</v>
      </c>
      <c r="E182" s="49">
        <v>1471810</v>
      </c>
      <c r="F182" s="23" t="s">
        <v>396</v>
      </c>
      <c r="G182" s="40" t="s">
        <v>3</v>
      </c>
      <c r="H182" s="33">
        <v>279169</v>
      </c>
      <c r="I182" s="50">
        <v>57</v>
      </c>
    </row>
    <row r="183" spans="1:2" ht="17.25" customHeight="1" thickTop="1">
      <c r="A183" s="9" t="s">
        <v>293</v>
      </c>
      <c r="B183" s="3" t="s">
        <v>173</v>
      </c>
    </row>
    <row r="184" spans="1:9" ht="18.75">
      <c r="A184" s="4" t="s">
        <v>294</v>
      </c>
      <c r="B184" s="3" t="s">
        <v>174</v>
      </c>
      <c r="C184" s="15">
        <v>966500</v>
      </c>
      <c r="D184" s="16" t="s">
        <v>3</v>
      </c>
      <c r="E184" s="14">
        <v>884809</v>
      </c>
      <c r="F184" s="3" t="s">
        <v>364</v>
      </c>
      <c r="G184" s="2" t="s">
        <v>3</v>
      </c>
      <c r="H184" s="15">
        <v>81690</v>
      </c>
      <c r="I184" s="92" t="s">
        <v>399</v>
      </c>
    </row>
    <row r="185" spans="1:9" ht="18.75">
      <c r="A185" s="4" t="s">
        <v>295</v>
      </c>
      <c r="B185" s="3" t="s">
        <v>298</v>
      </c>
      <c r="C185" s="15">
        <v>10000</v>
      </c>
      <c r="D185" s="16" t="s">
        <v>3</v>
      </c>
      <c r="E185" s="14">
        <v>7704</v>
      </c>
      <c r="F185" s="3" t="s">
        <v>3</v>
      </c>
      <c r="G185" s="2" t="s">
        <v>3</v>
      </c>
      <c r="H185" s="15">
        <v>2296</v>
      </c>
      <c r="I185" s="16" t="s">
        <v>3</v>
      </c>
    </row>
    <row r="186" spans="1:9" ht="18.75">
      <c r="A186" s="4" t="s">
        <v>296</v>
      </c>
      <c r="B186" s="3" t="s">
        <v>205</v>
      </c>
      <c r="C186" s="15">
        <v>16000</v>
      </c>
      <c r="D186" s="16" t="s">
        <v>3</v>
      </c>
      <c r="E186" s="14">
        <v>11442</v>
      </c>
      <c r="F186" s="3" t="s">
        <v>3</v>
      </c>
      <c r="G186" s="2" t="s">
        <v>3</v>
      </c>
      <c r="H186" s="15">
        <v>4558</v>
      </c>
      <c r="I186" s="16" t="s">
        <v>3</v>
      </c>
    </row>
    <row r="187" spans="1:9" ht="18.75">
      <c r="A187" s="4" t="s">
        <v>297</v>
      </c>
      <c r="B187" s="3" t="s">
        <v>299</v>
      </c>
      <c r="C187" s="15">
        <v>72700</v>
      </c>
      <c r="D187" s="16" t="s">
        <v>3</v>
      </c>
      <c r="E187" s="14">
        <v>68405</v>
      </c>
      <c r="F187" s="3" t="s">
        <v>398</v>
      </c>
      <c r="G187" s="2" t="s">
        <v>3</v>
      </c>
      <c r="H187" s="15">
        <v>4294</v>
      </c>
      <c r="I187" s="16">
        <v>90</v>
      </c>
    </row>
    <row r="188" spans="1:9" ht="17.25" customHeight="1" thickBot="1">
      <c r="A188" s="256" t="s">
        <v>4</v>
      </c>
      <c r="B188" s="257"/>
      <c r="C188" s="33">
        <f>SUM(C184:C187)</f>
        <v>1065200</v>
      </c>
      <c r="D188" s="50" t="s">
        <v>3</v>
      </c>
      <c r="E188" s="49">
        <f>SUM(E184:E187)</f>
        <v>972360</v>
      </c>
      <c r="F188" s="23" t="s">
        <v>346</v>
      </c>
      <c r="G188" s="40" t="s">
        <v>3</v>
      </c>
      <c r="H188" s="33">
        <v>92839</v>
      </c>
      <c r="I188" s="117" t="s">
        <v>353</v>
      </c>
    </row>
    <row r="189" spans="1:2" ht="17.25" customHeight="1" thickTop="1">
      <c r="A189" s="9" t="s">
        <v>247</v>
      </c>
      <c r="B189" s="3" t="s">
        <v>166</v>
      </c>
    </row>
    <row r="190" spans="1:9" ht="18.75">
      <c r="A190" s="4" t="s">
        <v>300</v>
      </c>
      <c r="B190" s="3" t="s">
        <v>167</v>
      </c>
      <c r="C190" s="15">
        <v>23000</v>
      </c>
      <c r="D190" s="16" t="s">
        <v>3</v>
      </c>
      <c r="E190" s="14">
        <v>5000</v>
      </c>
      <c r="F190" s="3" t="s">
        <v>164</v>
      </c>
      <c r="G190" s="2" t="s">
        <v>3</v>
      </c>
      <c r="H190" s="15">
        <v>18000</v>
      </c>
      <c r="I190" s="16" t="s">
        <v>3</v>
      </c>
    </row>
    <row r="191" spans="1:9" ht="18.75">
      <c r="A191" s="4" t="s">
        <v>301</v>
      </c>
      <c r="B191" s="3" t="s">
        <v>167</v>
      </c>
      <c r="C191" s="15">
        <v>1684000</v>
      </c>
      <c r="D191" s="16" t="s">
        <v>3</v>
      </c>
      <c r="E191" s="14">
        <v>1644000</v>
      </c>
      <c r="F191" s="3" t="s">
        <v>3</v>
      </c>
      <c r="G191" s="2" t="s">
        <v>3</v>
      </c>
      <c r="H191" s="15">
        <v>40000</v>
      </c>
      <c r="I191" s="16" t="s">
        <v>3</v>
      </c>
    </row>
    <row r="192" spans="1:9" ht="18.75">
      <c r="A192" s="4" t="s">
        <v>302</v>
      </c>
      <c r="B192" s="3" t="s">
        <v>170</v>
      </c>
      <c r="C192" s="15">
        <v>45000</v>
      </c>
      <c r="D192" s="16" t="s">
        <v>3</v>
      </c>
      <c r="E192" s="29" t="s">
        <v>3</v>
      </c>
      <c r="F192" s="3" t="s">
        <v>3</v>
      </c>
      <c r="G192" s="2" t="s">
        <v>3</v>
      </c>
      <c r="H192" s="15">
        <v>45000</v>
      </c>
      <c r="I192" s="16" t="s">
        <v>3</v>
      </c>
    </row>
    <row r="193" spans="1:9" ht="17.25" customHeight="1" thickBot="1">
      <c r="A193" s="256" t="s">
        <v>4</v>
      </c>
      <c r="B193" s="257"/>
      <c r="C193" s="33">
        <f>SUM(C190:C192)</f>
        <v>1752000</v>
      </c>
      <c r="D193" s="50" t="s">
        <v>3</v>
      </c>
      <c r="E193" s="49">
        <f>SUM(E190:E192)</f>
        <v>1649000</v>
      </c>
      <c r="F193" s="23" t="s">
        <v>3</v>
      </c>
      <c r="G193" s="40" t="s">
        <v>3</v>
      </c>
      <c r="H193" s="33">
        <f>SUM(H190:H192)</f>
        <v>103000</v>
      </c>
      <c r="I193" s="50" t="s">
        <v>3</v>
      </c>
    </row>
    <row r="194" spans="1:2" ht="19.5" thickTop="1">
      <c r="A194" s="9" t="s">
        <v>303</v>
      </c>
      <c r="B194" s="3" t="s">
        <v>240</v>
      </c>
    </row>
    <row r="195" spans="1:9" ht="18.75">
      <c r="A195" s="4" t="s">
        <v>304</v>
      </c>
      <c r="B195" s="3" t="s">
        <v>305</v>
      </c>
      <c r="C195" s="15">
        <v>20000</v>
      </c>
      <c r="D195" s="16" t="s">
        <v>3</v>
      </c>
      <c r="E195" s="14">
        <v>17710</v>
      </c>
      <c r="F195" s="3" t="s">
        <v>3</v>
      </c>
      <c r="G195" s="3" t="s">
        <v>3</v>
      </c>
      <c r="H195" s="138">
        <v>2290</v>
      </c>
      <c r="I195" s="63" t="s">
        <v>3</v>
      </c>
    </row>
    <row r="196" spans="1:9" ht="18" customHeight="1" thickBot="1">
      <c r="A196" s="256" t="s">
        <v>4</v>
      </c>
      <c r="B196" s="257"/>
      <c r="C196" s="33">
        <f>SUM(C195)</f>
        <v>20000</v>
      </c>
      <c r="D196" s="50" t="s">
        <v>3</v>
      </c>
      <c r="E196" s="49">
        <f>SUM(E195)</f>
        <v>17710</v>
      </c>
      <c r="F196" s="23" t="s">
        <v>3</v>
      </c>
      <c r="G196" s="23" t="s">
        <v>3</v>
      </c>
      <c r="H196" s="139">
        <f>SUM(H195)</f>
        <v>2290</v>
      </c>
      <c r="I196" s="76" t="s">
        <v>3</v>
      </c>
    </row>
    <row r="197" ht="18.75" customHeight="1" thickTop="1">
      <c r="A197" s="9" t="s">
        <v>241</v>
      </c>
    </row>
    <row r="198" spans="1:2" ht="18.75">
      <c r="A198" s="9" t="s">
        <v>306</v>
      </c>
      <c r="B198" s="3" t="s">
        <v>176</v>
      </c>
    </row>
    <row r="199" spans="1:2" ht="18.75">
      <c r="A199" s="4" t="s">
        <v>343</v>
      </c>
      <c r="B199" s="3" t="s">
        <v>401</v>
      </c>
    </row>
    <row r="200" spans="1:9" ht="18.75">
      <c r="A200" s="4" t="s">
        <v>400</v>
      </c>
      <c r="B200" s="55"/>
      <c r="C200" s="15">
        <v>14200</v>
      </c>
      <c r="D200" s="16" t="s">
        <v>3</v>
      </c>
      <c r="E200" s="14">
        <v>12400</v>
      </c>
      <c r="F200" s="3" t="s">
        <v>3</v>
      </c>
      <c r="G200" s="2" t="s">
        <v>3</v>
      </c>
      <c r="H200" s="15">
        <v>1800</v>
      </c>
      <c r="I200" s="16" t="s">
        <v>3</v>
      </c>
    </row>
    <row r="201" spans="1:9" ht="18.75">
      <c r="A201" s="4" t="s">
        <v>402</v>
      </c>
      <c r="C201" s="15">
        <v>3910</v>
      </c>
      <c r="D201" s="16" t="s">
        <v>3</v>
      </c>
      <c r="E201" s="14">
        <v>3190</v>
      </c>
      <c r="F201" s="3" t="s">
        <v>3</v>
      </c>
      <c r="G201" s="2" t="s">
        <v>3</v>
      </c>
      <c r="H201" s="15">
        <v>720</v>
      </c>
      <c r="I201" s="16" t="s">
        <v>3</v>
      </c>
    </row>
    <row r="202" spans="1:7" ht="18.75">
      <c r="A202" s="4" t="s">
        <v>403</v>
      </c>
      <c r="C202" s="15">
        <v>94000</v>
      </c>
      <c r="D202" s="16" t="s">
        <v>3</v>
      </c>
      <c r="E202" s="14">
        <v>94000</v>
      </c>
      <c r="F202" s="3" t="s">
        <v>3</v>
      </c>
      <c r="G202" s="2" t="s">
        <v>3</v>
      </c>
    </row>
    <row r="203" spans="1:9" s="6" customFormat="1" ht="18.75">
      <c r="A203" s="4" t="s">
        <v>404</v>
      </c>
      <c r="B203" s="3" t="s">
        <v>407</v>
      </c>
      <c r="C203" s="15"/>
      <c r="D203" s="16"/>
      <c r="E203" s="14"/>
      <c r="F203" s="3"/>
      <c r="G203" s="2" t="s">
        <v>204</v>
      </c>
      <c r="H203" s="15"/>
      <c r="I203" s="16"/>
    </row>
    <row r="204" spans="1:9" ht="18.75">
      <c r="A204" s="4" t="s">
        <v>405</v>
      </c>
      <c r="C204" s="15">
        <v>99300</v>
      </c>
      <c r="D204" s="16" t="s">
        <v>3</v>
      </c>
      <c r="E204" s="14">
        <v>95700</v>
      </c>
      <c r="F204" s="3" t="s">
        <v>3</v>
      </c>
      <c r="G204" s="2" t="s">
        <v>41</v>
      </c>
      <c r="H204" s="15">
        <v>3600</v>
      </c>
      <c r="I204" s="16" t="s">
        <v>3</v>
      </c>
    </row>
    <row r="205" spans="1:2" ht="18.75">
      <c r="A205" s="4" t="s">
        <v>406</v>
      </c>
      <c r="B205" s="3" t="s">
        <v>408</v>
      </c>
    </row>
    <row r="206" spans="1:9" ht="18.75">
      <c r="A206" s="4" t="s">
        <v>409</v>
      </c>
      <c r="C206" s="15">
        <v>16000</v>
      </c>
      <c r="D206" s="16" t="s">
        <v>3</v>
      </c>
      <c r="E206" s="14">
        <v>15800</v>
      </c>
      <c r="F206" s="3" t="s">
        <v>3</v>
      </c>
      <c r="G206" s="2" t="s">
        <v>3</v>
      </c>
      <c r="H206" s="15">
        <v>200</v>
      </c>
      <c r="I206" s="16" t="s">
        <v>3</v>
      </c>
    </row>
    <row r="207" spans="1:9" ht="18.75">
      <c r="A207" s="4" t="s">
        <v>410</v>
      </c>
      <c r="C207" s="15">
        <v>8500</v>
      </c>
      <c r="D207" s="16" t="s">
        <v>3</v>
      </c>
      <c r="E207" s="14">
        <v>5900</v>
      </c>
      <c r="F207" s="3" t="s">
        <v>3</v>
      </c>
      <c r="G207" s="2" t="s">
        <v>3</v>
      </c>
      <c r="H207" s="15">
        <v>2600</v>
      </c>
      <c r="I207" s="16" t="s">
        <v>3</v>
      </c>
    </row>
    <row r="208" spans="1:2" ht="18.75">
      <c r="A208" s="4" t="s">
        <v>411</v>
      </c>
      <c r="B208" s="63" t="s">
        <v>413</v>
      </c>
    </row>
    <row r="209" spans="1:9" ht="18.75">
      <c r="A209" s="4" t="s">
        <v>412</v>
      </c>
      <c r="B209" s="63"/>
      <c r="C209" s="15">
        <v>17500</v>
      </c>
      <c r="D209" s="16" t="s">
        <v>3</v>
      </c>
      <c r="E209" s="14">
        <v>17000</v>
      </c>
      <c r="F209" s="3" t="s">
        <v>3</v>
      </c>
      <c r="G209" s="2" t="s">
        <v>3</v>
      </c>
      <c r="H209" s="15">
        <v>500</v>
      </c>
      <c r="I209" s="16" t="s">
        <v>3</v>
      </c>
    </row>
    <row r="210" spans="1:2" ht="18.75">
      <c r="A210" s="4" t="s">
        <v>344</v>
      </c>
      <c r="B210" s="63" t="s">
        <v>414</v>
      </c>
    </row>
    <row r="211" spans="1:9" ht="18.75">
      <c r="A211" s="4" t="s">
        <v>345</v>
      </c>
      <c r="B211" s="63"/>
      <c r="C211" s="15">
        <v>510000</v>
      </c>
      <c r="D211" s="16" t="s">
        <v>3</v>
      </c>
      <c r="E211" s="14">
        <v>89500</v>
      </c>
      <c r="F211" s="3" t="s">
        <v>3</v>
      </c>
      <c r="G211" s="2" t="s">
        <v>3</v>
      </c>
      <c r="H211" s="15">
        <v>420500</v>
      </c>
      <c r="I211" s="16" t="s">
        <v>3</v>
      </c>
    </row>
    <row r="212" spans="1:9" ht="19.5" thickBot="1">
      <c r="A212" s="256" t="s">
        <v>4</v>
      </c>
      <c r="B212" s="257"/>
      <c r="C212" s="33">
        <f>SUM(C199:C211)</f>
        <v>763410</v>
      </c>
      <c r="D212" s="50" t="s">
        <v>3</v>
      </c>
      <c r="E212" s="49">
        <f>SUM(E200:E211)</f>
        <v>333490</v>
      </c>
      <c r="F212" s="23" t="s">
        <v>3</v>
      </c>
      <c r="G212" s="40" t="s">
        <v>3</v>
      </c>
      <c r="H212" s="33">
        <f>SUM(H200:H211)</f>
        <v>429920</v>
      </c>
      <c r="I212" s="50" t="s">
        <v>3</v>
      </c>
    </row>
    <row r="213" spans="1:9" ht="19.5" thickTop="1">
      <c r="A213" s="244" t="s">
        <v>1</v>
      </c>
      <c r="B213" s="246" t="s">
        <v>7</v>
      </c>
      <c r="C213" s="244" t="s">
        <v>8</v>
      </c>
      <c r="D213" s="268"/>
      <c r="E213" s="244" t="s">
        <v>252</v>
      </c>
      <c r="F213" s="268"/>
      <c r="G213" s="22" t="s">
        <v>2</v>
      </c>
      <c r="H213" s="273" t="s">
        <v>11</v>
      </c>
      <c r="I213" s="274"/>
    </row>
    <row r="214" spans="1:9" ht="18.75">
      <c r="A214" s="245"/>
      <c r="B214" s="247"/>
      <c r="C214" s="245" t="s">
        <v>246</v>
      </c>
      <c r="D214" s="269"/>
      <c r="E214" s="245"/>
      <c r="F214" s="269"/>
      <c r="G214" s="8" t="s">
        <v>3</v>
      </c>
      <c r="H214" s="275" t="s">
        <v>12</v>
      </c>
      <c r="I214" s="276"/>
    </row>
    <row r="215" spans="1:2" ht="18.75">
      <c r="A215" s="9" t="s">
        <v>307</v>
      </c>
      <c r="B215" s="3" t="s">
        <v>163</v>
      </c>
    </row>
    <row r="216" spans="1:9" ht="18.75">
      <c r="A216" s="4" t="s">
        <v>415</v>
      </c>
      <c r="B216" s="3" t="s">
        <v>71</v>
      </c>
      <c r="C216" s="15">
        <v>97700</v>
      </c>
      <c r="D216" s="16" t="s">
        <v>3</v>
      </c>
      <c r="E216" s="14">
        <v>97700</v>
      </c>
      <c r="F216" s="3" t="s">
        <v>3</v>
      </c>
      <c r="G216" s="2" t="s">
        <v>3</v>
      </c>
      <c r="H216" s="15" t="s">
        <v>3</v>
      </c>
      <c r="I216" s="16" t="s">
        <v>3</v>
      </c>
    </row>
    <row r="217" spans="1:9" ht="18.75">
      <c r="A217" s="4" t="s">
        <v>416</v>
      </c>
      <c r="B217" s="3" t="s">
        <v>420</v>
      </c>
      <c r="C217" s="15">
        <v>781000</v>
      </c>
      <c r="D217" s="16" t="s">
        <v>3</v>
      </c>
      <c r="E217" s="14">
        <v>781000</v>
      </c>
      <c r="F217" s="3" t="s">
        <v>3</v>
      </c>
      <c r="G217" s="2" t="s">
        <v>3</v>
      </c>
      <c r="H217" s="15" t="s">
        <v>3</v>
      </c>
      <c r="I217" s="16" t="s">
        <v>3</v>
      </c>
    </row>
    <row r="218" spans="1:9" s="6" customFormat="1" ht="18.75">
      <c r="A218" s="4" t="s">
        <v>417</v>
      </c>
      <c r="B218" s="3" t="s">
        <v>421</v>
      </c>
      <c r="C218" s="15">
        <v>445000</v>
      </c>
      <c r="D218" s="16" t="s">
        <v>3</v>
      </c>
      <c r="E218" s="14">
        <v>443000</v>
      </c>
      <c r="F218" s="3" t="s">
        <v>3</v>
      </c>
      <c r="G218" s="2" t="s">
        <v>3</v>
      </c>
      <c r="H218" s="15">
        <v>2000</v>
      </c>
      <c r="I218" s="16" t="s">
        <v>3</v>
      </c>
    </row>
    <row r="219" spans="1:9" ht="18.75">
      <c r="A219" s="4" t="s">
        <v>418</v>
      </c>
      <c r="B219" s="3" t="s">
        <v>421</v>
      </c>
      <c r="C219" s="15">
        <v>445000</v>
      </c>
      <c r="D219" s="16" t="s">
        <v>3</v>
      </c>
      <c r="E219" s="14">
        <v>443000</v>
      </c>
      <c r="F219" s="3" t="s">
        <v>3</v>
      </c>
      <c r="G219" s="2" t="s">
        <v>3</v>
      </c>
      <c r="H219" s="15">
        <v>2000</v>
      </c>
      <c r="I219" s="16" t="s">
        <v>3</v>
      </c>
    </row>
    <row r="220" spans="1:9" ht="18.75">
      <c r="A220" s="4" t="s">
        <v>419</v>
      </c>
      <c r="B220" s="3" t="s">
        <v>71</v>
      </c>
      <c r="C220" s="15">
        <v>41900</v>
      </c>
      <c r="D220" s="16" t="s">
        <v>3</v>
      </c>
      <c r="E220" s="29" t="s">
        <v>3</v>
      </c>
      <c r="F220" s="3" t="s">
        <v>3</v>
      </c>
      <c r="G220" s="2" t="s">
        <v>3</v>
      </c>
      <c r="H220" s="15">
        <v>41900</v>
      </c>
      <c r="I220" s="16" t="s">
        <v>3</v>
      </c>
    </row>
    <row r="221" spans="1:9" ht="18.75">
      <c r="A221" s="4" t="s">
        <v>422</v>
      </c>
      <c r="B221" s="3" t="s">
        <v>71</v>
      </c>
      <c r="C221" s="15">
        <v>60000</v>
      </c>
      <c r="D221" s="16" t="s">
        <v>3</v>
      </c>
      <c r="E221" s="29" t="s">
        <v>3</v>
      </c>
      <c r="F221" s="3" t="s">
        <v>3</v>
      </c>
      <c r="G221" s="2" t="s">
        <v>3</v>
      </c>
      <c r="H221" s="15">
        <v>60000</v>
      </c>
      <c r="I221" s="16" t="s">
        <v>3</v>
      </c>
    </row>
    <row r="222" spans="1:5" ht="18.75">
      <c r="A222" s="55" t="s">
        <v>423</v>
      </c>
      <c r="B222" s="12"/>
      <c r="E222" s="29"/>
    </row>
    <row r="223" spans="1:9" ht="18.75">
      <c r="A223" s="55" t="s">
        <v>422</v>
      </c>
      <c r="B223" s="12" t="s">
        <v>71</v>
      </c>
      <c r="C223" s="15">
        <v>47800</v>
      </c>
      <c r="D223" s="16" t="s">
        <v>3</v>
      </c>
      <c r="E223" s="29" t="s">
        <v>3</v>
      </c>
      <c r="F223" s="3" t="s">
        <v>3</v>
      </c>
      <c r="G223" s="2" t="s">
        <v>3</v>
      </c>
      <c r="H223" s="15">
        <v>47800</v>
      </c>
      <c r="I223" s="16" t="s">
        <v>3</v>
      </c>
    </row>
    <row r="224" spans="1:5" ht="18.75">
      <c r="A224" s="55" t="s">
        <v>424</v>
      </c>
      <c r="B224" s="12"/>
      <c r="E224" s="29"/>
    </row>
    <row r="225" spans="1:9" ht="18.75">
      <c r="A225" s="55" t="s">
        <v>425</v>
      </c>
      <c r="B225" s="12" t="s">
        <v>71</v>
      </c>
      <c r="C225" s="15">
        <v>338500</v>
      </c>
      <c r="D225" s="16" t="s">
        <v>3</v>
      </c>
      <c r="E225" s="29">
        <v>275900</v>
      </c>
      <c r="F225" s="3" t="s">
        <v>3</v>
      </c>
      <c r="G225" s="2" t="s">
        <v>3</v>
      </c>
      <c r="H225" s="15">
        <v>62600</v>
      </c>
      <c r="I225" s="16" t="s">
        <v>3</v>
      </c>
    </row>
    <row r="226" spans="1:5" ht="18.75">
      <c r="A226" s="55" t="s">
        <v>426</v>
      </c>
      <c r="B226" s="12"/>
      <c r="E226" s="29"/>
    </row>
    <row r="227" spans="1:9" ht="18.75">
      <c r="A227" s="55" t="s">
        <v>427</v>
      </c>
      <c r="B227" s="12" t="s">
        <v>421</v>
      </c>
      <c r="C227" s="15">
        <v>140800</v>
      </c>
      <c r="D227" s="16" t="s">
        <v>3</v>
      </c>
      <c r="E227" s="29">
        <v>140000</v>
      </c>
      <c r="F227" s="3" t="s">
        <v>3</v>
      </c>
      <c r="G227" s="2" t="s">
        <v>3</v>
      </c>
      <c r="H227" s="15">
        <v>800</v>
      </c>
      <c r="I227" s="16" t="s">
        <v>3</v>
      </c>
    </row>
    <row r="228" spans="1:5" ht="18.75">
      <c r="A228" s="55" t="s">
        <v>428</v>
      </c>
      <c r="B228" s="12"/>
      <c r="D228" s="16" t="s">
        <v>204</v>
      </c>
      <c r="E228" s="29"/>
    </row>
    <row r="229" spans="1:9" ht="18.75">
      <c r="A229" s="55" t="s">
        <v>429</v>
      </c>
      <c r="B229" s="12" t="s">
        <v>421</v>
      </c>
      <c r="C229" s="15">
        <v>981500</v>
      </c>
      <c r="D229" s="16" t="s">
        <v>3</v>
      </c>
      <c r="E229" s="29">
        <v>549900</v>
      </c>
      <c r="F229" s="3" t="s">
        <v>3</v>
      </c>
      <c r="G229" s="2" t="s">
        <v>3</v>
      </c>
      <c r="H229" s="15">
        <v>431600</v>
      </c>
      <c r="I229" s="16" t="s">
        <v>3</v>
      </c>
    </row>
    <row r="230" spans="1:5" ht="18.75">
      <c r="A230" s="55" t="s">
        <v>430</v>
      </c>
      <c r="B230" s="12"/>
      <c r="E230" s="29"/>
    </row>
    <row r="231" spans="1:9" ht="18.75">
      <c r="A231" s="244" t="s">
        <v>4</v>
      </c>
      <c r="B231" s="268"/>
      <c r="C231" s="32">
        <f>SUM(C216:C230)</f>
        <v>3379200</v>
      </c>
      <c r="D231" s="72" t="s">
        <v>3</v>
      </c>
      <c r="E231" s="93">
        <f>SUM(E216:E230)</f>
        <v>2730500</v>
      </c>
      <c r="F231" s="79" t="s">
        <v>3</v>
      </c>
      <c r="G231" s="22" t="s">
        <v>3</v>
      </c>
      <c r="H231" s="32">
        <f>SUM(H218:H230)</f>
        <v>648700</v>
      </c>
      <c r="I231" s="72" t="s">
        <v>3</v>
      </c>
    </row>
    <row r="232" spans="1:9" ht="19.5" thickBot="1">
      <c r="A232" s="256" t="s">
        <v>308</v>
      </c>
      <c r="B232" s="257"/>
      <c r="C232" s="33">
        <f>C231+C212+C196+C193+C188+C182+C165+C158+C151+C142</f>
        <v>27043270</v>
      </c>
      <c r="D232" s="50" t="s">
        <v>3</v>
      </c>
      <c r="E232" s="49">
        <v>23786811</v>
      </c>
      <c r="F232" s="23" t="s">
        <v>359</v>
      </c>
      <c r="G232" s="40" t="s">
        <v>3</v>
      </c>
      <c r="H232" s="33">
        <v>3256458</v>
      </c>
      <c r="I232" s="50">
        <v>92</v>
      </c>
    </row>
    <row r="233" spans="1:9" ht="19.5" thickTop="1">
      <c r="A233" s="1"/>
      <c r="B233" s="12"/>
      <c r="C233" s="29"/>
      <c r="D233" s="17"/>
      <c r="F233" s="12"/>
      <c r="G233" s="39"/>
      <c r="H233" s="29"/>
      <c r="I233" s="17"/>
    </row>
    <row r="234" spans="1:9" ht="18.75">
      <c r="A234" s="1"/>
      <c r="B234" s="12"/>
      <c r="C234" s="29"/>
      <c r="D234" s="17"/>
      <c r="F234" s="12"/>
      <c r="G234" s="39"/>
      <c r="H234" s="29"/>
      <c r="I234" s="17"/>
    </row>
    <row r="235" spans="1:9" ht="18.75">
      <c r="A235" s="17" t="s">
        <v>90</v>
      </c>
      <c r="B235" s="12"/>
      <c r="C235" s="277" t="s">
        <v>324</v>
      </c>
      <c r="D235" s="277"/>
      <c r="E235" s="277"/>
      <c r="F235" s="277"/>
      <c r="G235" s="277"/>
      <c r="H235" s="277"/>
      <c r="I235" s="17"/>
    </row>
    <row r="236" spans="1:9" ht="18.75">
      <c r="A236" s="17" t="s">
        <v>6</v>
      </c>
      <c r="B236" s="12"/>
      <c r="C236" s="272" t="s">
        <v>91</v>
      </c>
      <c r="D236" s="272"/>
      <c r="E236" s="272"/>
      <c r="F236" s="272"/>
      <c r="G236" s="272"/>
      <c r="H236" s="272"/>
      <c r="I236" s="17"/>
    </row>
    <row r="237" spans="1:9" ht="18.75">
      <c r="A237" s="17" t="s">
        <v>248</v>
      </c>
      <c r="B237" s="12"/>
      <c r="C237" s="272" t="s">
        <v>249</v>
      </c>
      <c r="D237" s="272"/>
      <c r="E237" s="272"/>
      <c r="F237" s="272"/>
      <c r="G237" s="272"/>
      <c r="H237" s="272"/>
      <c r="I237" s="17"/>
    </row>
    <row r="238" spans="1:9" ht="18.75">
      <c r="A238" s="1"/>
      <c r="B238" s="12"/>
      <c r="C238" s="29"/>
      <c r="D238" s="17"/>
      <c r="F238" s="12"/>
      <c r="G238" s="39"/>
      <c r="H238" s="29"/>
      <c r="I238" s="17"/>
    </row>
    <row r="239" spans="1:9" s="6" customFormat="1" ht="18.75">
      <c r="A239" s="1"/>
      <c r="B239" s="265" t="s">
        <v>5</v>
      </c>
      <c r="C239" s="265"/>
      <c r="D239" s="265"/>
      <c r="E239" s="265"/>
      <c r="F239" s="17"/>
      <c r="G239" s="17"/>
      <c r="H239" s="43"/>
      <c r="I239" s="17"/>
    </row>
    <row r="240" spans="1:9" ht="18.75">
      <c r="A240" s="1"/>
      <c r="B240" s="265" t="s">
        <v>93</v>
      </c>
      <c r="C240" s="265"/>
      <c r="D240" s="265"/>
      <c r="E240" s="265"/>
      <c r="F240" s="17"/>
      <c r="G240" s="17"/>
      <c r="H240" s="43"/>
      <c r="I240" s="17"/>
    </row>
    <row r="241" spans="1:9" ht="18.75">
      <c r="A241" s="1"/>
      <c r="B241" s="265" t="s">
        <v>92</v>
      </c>
      <c r="C241" s="265"/>
      <c r="D241" s="265"/>
      <c r="E241" s="265"/>
      <c r="F241" s="265"/>
      <c r="G241" s="17"/>
      <c r="H241" s="43"/>
      <c r="I241" s="17"/>
    </row>
    <row r="242" spans="1:9" ht="18.75">
      <c r="A242" s="1"/>
      <c r="B242" s="12"/>
      <c r="C242" s="29"/>
      <c r="D242" s="17"/>
      <c r="F242" s="12"/>
      <c r="G242" s="39"/>
      <c r="H242" s="29"/>
      <c r="I242" s="17"/>
    </row>
    <row r="243" spans="1:9" ht="18.75">
      <c r="A243" s="1"/>
      <c r="B243" s="12"/>
      <c r="C243" s="29"/>
      <c r="D243" s="17"/>
      <c r="F243" s="12"/>
      <c r="G243" s="39"/>
      <c r="H243" s="29"/>
      <c r="I243" s="17"/>
    </row>
    <row r="244" spans="1:9" ht="18.75">
      <c r="A244" s="1"/>
      <c r="B244" s="12"/>
      <c r="C244" s="29"/>
      <c r="D244" s="17"/>
      <c r="F244" s="12"/>
      <c r="G244" s="39"/>
      <c r="H244" s="29"/>
      <c r="I244" s="17"/>
    </row>
    <row r="245" spans="1:9" ht="18.75">
      <c r="A245" s="1"/>
      <c r="B245" s="12"/>
      <c r="C245" s="29"/>
      <c r="D245" s="17"/>
      <c r="F245" s="12"/>
      <c r="G245" s="39"/>
      <c r="H245" s="29"/>
      <c r="I245" s="17"/>
    </row>
    <row r="246" spans="1:9" ht="18.75">
      <c r="A246" s="1"/>
      <c r="B246" s="12"/>
      <c r="C246" s="29"/>
      <c r="D246" s="17"/>
      <c r="F246" s="12"/>
      <c r="G246" s="39"/>
      <c r="H246" s="29"/>
      <c r="I246" s="17"/>
    </row>
    <row r="247" spans="1:9" ht="18.75">
      <c r="A247" s="1"/>
      <c r="B247" s="12"/>
      <c r="C247" s="29"/>
      <c r="D247" s="17"/>
      <c r="F247" s="12"/>
      <c r="G247" s="39"/>
      <c r="H247" s="29"/>
      <c r="I247" s="17"/>
    </row>
    <row r="248" spans="1:9" ht="18.75">
      <c r="A248" s="1"/>
      <c r="B248" s="12"/>
      <c r="C248" s="29"/>
      <c r="D248" s="17"/>
      <c r="F248" s="12"/>
      <c r="G248" s="39"/>
      <c r="H248" s="29"/>
      <c r="I248" s="17"/>
    </row>
    <row r="249" spans="1:9" ht="19.5" customHeight="1">
      <c r="A249" s="1"/>
      <c r="B249" s="12"/>
      <c r="C249" s="29"/>
      <c r="D249" s="17"/>
      <c r="F249" s="12"/>
      <c r="G249" s="39"/>
      <c r="H249" s="29"/>
      <c r="I249" s="17"/>
    </row>
    <row r="250" spans="1:9" ht="19.5" customHeight="1">
      <c r="A250" s="1"/>
      <c r="B250" s="12"/>
      <c r="C250" s="29"/>
      <c r="D250" s="17"/>
      <c r="F250" s="12"/>
      <c r="G250" s="39"/>
      <c r="H250" s="29"/>
      <c r="I250" s="17"/>
    </row>
    <row r="251" spans="1:9" ht="19.5" customHeight="1">
      <c r="A251" s="1"/>
      <c r="B251" s="12"/>
      <c r="C251" s="29"/>
      <c r="D251" s="17"/>
      <c r="F251" s="12"/>
      <c r="G251" s="39"/>
      <c r="H251" s="29"/>
      <c r="I251" s="17"/>
    </row>
    <row r="252" spans="1:9" ht="19.5" customHeight="1">
      <c r="A252" s="1"/>
      <c r="B252" s="12"/>
      <c r="C252" s="29"/>
      <c r="D252" s="17"/>
      <c r="F252" s="12"/>
      <c r="G252" s="39"/>
      <c r="H252" s="29"/>
      <c r="I252" s="17"/>
    </row>
    <row r="253" spans="1:9" ht="19.5" customHeight="1">
      <c r="A253" s="1"/>
      <c r="B253" s="12"/>
      <c r="C253" s="29"/>
      <c r="D253" s="17"/>
      <c r="F253" s="12"/>
      <c r="G253" s="39"/>
      <c r="H253" s="29"/>
      <c r="I253" s="17"/>
    </row>
    <row r="254" spans="1:9" ht="19.5" customHeight="1">
      <c r="A254" s="1"/>
      <c r="B254" s="12"/>
      <c r="C254" s="29"/>
      <c r="D254" s="17"/>
      <c r="F254" s="12"/>
      <c r="G254" s="39"/>
      <c r="H254" s="29"/>
      <c r="I254" s="17"/>
    </row>
    <row r="255" spans="1:9" ht="18.75">
      <c r="A255" s="278" t="s">
        <v>250</v>
      </c>
      <c r="B255" s="278"/>
      <c r="C255" s="278"/>
      <c r="D255" s="278"/>
      <c r="E255" s="278"/>
      <c r="F255" s="278"/>
      <c r="G255" s="278"/>
      <c r="H255" s="278"/>
      <c r="I255" s="278"/>
    </row>
    <row r="256" spans="1:9" ht="18.75">
      <c r="A256" s="278" t="s">
        <v>384</v>
      </c>
      <c r="B256" s="278"/>
      <c r="C256" s="278"/>
      <c r="D256" s="278"/>
      <c r="E256" s="278"/>
      <c r="F256" s="278"/>
      <c r="G256" s="278"/>
      <c r="H256" s="278"/>
      <c r="I256" s="278"/>
    </row>
    <row r="257" spans="1:9" ht="18.75">
      <c r="A257" s="279" t="s">
        <v>0</v>
      </c>
      <c r="B257" s="279"/>
      <c r="C257" s="279"/>
      <c r="D257" s="279"/>
      <c r="E257" s="279"/>
      <c r="F257" s="279"/>
      <c r="G257" s="279"/>
      <c r="H257" s="279"/>
      <c r="I257" s="279"/>
    </row>
    <row r="258" spans="1:9" ht="18.75">
      <c r="A258" s="244" t="s">
        <v>1</v>
      </c>
      <c r="B258" s="246" t="s">
        <v>7</v>
      </c>
      <c r="C258" s="266" t="s">
        <v>8</v>
      </c>
      <c r="D258" s="267"/>
      <c r="E258" s="244" t="s">
        <v>252</v>
      </c>
      <c r="F258" s="268"/>
      <c r="G258" s="52" t="s">
        <v>2</v>
      </c>
      <c r="H258" s="273" t="s">
        <v>11</v>
      </c>
      <c r="I258" s="274"/>
    </row>
    <row r="259" spans="1:9" ht="18.75">
      <c r="A259" s="245"/>
      <c r="B259" s="247"/>
      <c r="C259" s="245" t="s">
        <v>246</v>
      </c>
      <c r="D259" s="269"/>
      <c r="E259" s="245"/>
      <c r="F259" s="269"/>
      <c r="G259" s="8" t="s">
        <v>3</v>
      </c>
      <c r="H259" s="275" t="s">
        <v>12</v>
      </c>
      <c r="I259" s="276"/>
    </row>
    <row r="260" spans="1:9" ht="18.75">
      <c r="A260" s="46" t="s">
        <v>94</v>
      </c>
      <c r="B260" s="42"/>
      <c r="C260" s="36"/>
      <c r="D260" s="42"/>
      <c r="E260" s="105"/>
      <c r="F260" s="106"/>
      <c r="G260" s="106"/>
      <c r="H260" s="107"/>
      <c r="I260" s="42"/>
    </row>
    <row r="261" spans="1:8" ht="18.75">
      <c r="A261" s="66" t="s">
        <v>147</v>
      </c>
      <c r="B261" s="16"/>
      <c r="C261" s="37"/>
      <c r="E261" s="35"/>
      <c r="F261" s="99"/>
      <c r="G261" s="99"/>
      <c r="H261" s="53"/>
    </row>
    <row r="262" spans="1:9" s="6" customFormat="1" ht="18.75">
      <c r="A262" s="47" t="s">
        <v>95</v>
      </c>
      <c r="B262" s="16"/>
      <c r="C262" s="37"/>
      <c r="D262" s="16"/>
      <c r="E262" s="35"/>
      <c r="F262" s="99"/>
      <c r="G262" s="99"/>
      <c r="H262" s="53"/>
      <c r="I262" s="16"/>
    </row>
    <row r="263" spans="1:8" ht="18.75">
      <c r="A263" s="9" t="s">
        <v>96</v>
      </c>
      <c r="B263" s="16"/>
      <c r="C263" s="37"/>
      <c r="E263" s="35"/>
      <c r="F263" s="99"/>
      <c r="G263" s="99"/>
      <c r="H263" s="53"/>
    </row>
    <row r="264" spans="1:8" ht="18.75">
      <c r="A264" s="47" t="s">
        <v>141</v>
      </c>
      <c r="B264" s="16">
        <v>521000</v>
      </c>
      <c r="C264" s="4"/>
      <c r="E264" s="35"/>
      <c r="F264" s="99"/>
      <c r="G264" s="99"/>
      <c r="H264" s="53"/>
    </row>
    <row r="265" spans="1:9" ht="18.75">
      <c r="A265" s="4" t="s">
        <v>97</v>
      </c>
      <c r="B265" s="16">
        <v>210100</v>
      </c>
      <c r="C265" s="37">
        <v>514080</v>
      </c>
      <c r="D265" s="16" t="s">
        <v>3</v>
      </c>
      <c r="E265" s="35">
        <v>424320</v>
      </c>
      <c r="F265" s="99" t="s">
        <v>3</v>
      </c>
      <c r="G265" s="99" t="s">
        <v>3</v>
      </c>
      <c r="H265" s="53">
        <v>89760</v>
      </c>
      <c r="I265" s="16" t="s">
        <v>3</v>
      </c>
    </row>
    <row r="266" spans="1:9" ht="18.75">
      <c r="A266" s="4" t="s">
        <v>98</v>
      </c>
      <c r="B266" s="16">
        <v>210200</v>
      </c>
      <c r="C266" s="37">
        <v>42120</v>
      </c>
      <c r="D266" s="16" t="s">
        <v>3</v>
      </c>
      <c r="E266" s="35">
        <v>35080</v>
      </c>
      <c r="F266" s="99" t="s">
        <v>3</v>
      </c>
      <c r="G266" s="99" t="s">
        <v>3</v>
      </c>
      <c r="H266" s="53">
        <v>7040</v>
      </c>
      <c r="I266" s="16" t="s">
        <v>3</v>
      </c>
    </row>
    <row r="267" spans="1:9" ht="18.75">
      <c r="A267" s="4" t="s">
        <v>99</v>
      </c>
      <c r="B267" s="16">
        <v>210300</v>
      </c>
      <c r="C267" s="37">
        <v>42120</v>
      </c>
      <c r="D267" s="16" t="s">
        <v>3</v>
      </c>
      <c r="E267" s="35">
        <v>35080</v>
      </c>
      <c r="F267" s="99" t="s">
        <v>3</v>
      </c>
      <c r="G267" s="99" t="s">
        <v>3</v>
      </c>
      <c r="H267" s="53">
        <v>7040</v>
      </c>
      <c r="I267" s="16" t="s">
        <v>3</v>
      </c>
    </row>
    <row r="268" spans="1:9" ht="18.75">
      <c r="A268" s="4" t="s">
        <v>100</v>
      </c>
      <c r="B268" s="16">
        <v>210400</v>
      </c>
      <c r="C268" s="37">
        <v>86400</v>
      </c>
      <c r="D268" s="16" t="s">
        <v>3</v>
      </c>
      <c r="E268" s="35">
        <v>85200</v>
      </c>
      <c r="F268" s="99" t="s">
        <v>3</v>
      </c>
      <c r="G268" s="99" t="s">
        <v>3</v>
      </c>
      <c r="H268" s="53">
        <v>1200</v>
      </c>
      <c r="I268" s="16" t="s">
        <v>3</v>
      </c>
    </row>
    <row r="269" spans="1:9" ht="18.75">
      <c r="A269" s="4" t="s">
        <v>101</v>
      </c>
      <c r="B269" s="16">
        <v>210600</v>
      </c>
      <c r="C269" s="37">
        <v>1195200</v>
      </c>
      <c r="D269" s="16" t="s">
        <v>3</v>
      </c>
      <c r="E269" s="35">
        <v>1195200</v>
      </c>
      <c r="F269" s="99" t="s">
        <v>3</v>
      </c>
      <c r="G269" s="99" t="s">
        <v>3</v>
      </c>
      <c r="H269" s="53" t="s">
        <v>3</v>
      </c>
      <c r="I269" s="16" t="s">
        <v>3</v>
      </c>
    </row>
    <row r="270" spans="1:9" ht="18.75">
      <c r="A270" s="270" t="s">
        <v>4</v>
      </c>
      <c r="B270" s="271"/>
      <c r="C270" s="44">
        <f>SUM(C265:C269)</f>
        <v>1879920</v>
      </c>
      <c r="D270" s="18" t="s">
        <v>3</v>
      </c>
      <c r="E270" s="108">
        <f>SUM(E265:E269)</f>
        <v>1774880</v>
      </c>
      <c r="F270" s="90" t="s">
        <v>3</v>
      </c>
      <c r="G270" s="90" t="s">
        <v>3</v>
      </c>
      <c r="H270" s="109">
        <f>SUM(H265:H269)</f>
        <v>105040</v>
      </c>
      <c r="I270" s="18" t="s">
        <v>3</v>
      </c>
    </row>
    <row r="271" spans="1:8" ht="18.75">
      <c r="A271" s="9" t="s">
        <v>168</v>
      </c>
      <c r="B271" s="16">
        <v>522000</v>
      </c>
      <c r="C271" s="37"/>
      <c r="E271" s="35"/>
      <c r="F271" s="99"/>
      <c r="G271" s="99"/>
      <c r="H271" s="53"/>
    </row>
    <row r="272" spans="1:9" ht="18.75">
      <c r="A272" s="4" t="s">
        <v>102</v>
      </c>
      <c r="B272" s="16">
        <v>220100</v>
      </c>
      <c r="C272" s="37">
        <v>2259354</v>
      </c>
      <c r="D272" s="16" t="s">
        <v>3</v>
      </c>
      <c r="E272" s="35">
        <v>2173780</v>
      </c>
      <c r="F272" s="99" t="s">
        <v>3</v>
      </c>
      <c r="G272" s="99" t="s">
        <v>3</v>
      </c>
      <c r="H272" s="53">
        <v>85574</v>
      </c>
      <c r="I272" s="16" t="s">
        <v>3</v>
      </c>
    </row>
    <row r="273" spans="1:9" ht="18.75">
      <c r="A273" s="4" t="s">
        <v>103</v>
      </c>
      <c r="B273" s="16">
        <v>220200</v>
      </c>
      <c r="C273" s="37">
        <v>84000</v>
      </c>
      <c r="D273" s="16" t="s">
        <v>3</v>
      </c>
      <c r="E273" s="35">
        <v>84000</v>
      </c>
      <c r="F273" s="99" t="s">
        <v>3</v>
      </c>
      <c r="G273" s="99" t="s">
        <v>3</v>
      </c>
      <c r="H273" s="53" t="s">
        <v>3</v>
      </c>
      <c r="I273" s="16" t="s">
        <v>3</v>
      </c>
    </row>
    <row r="274" spans="1:9" s="6" customFormat="1" ht="18.75">
      <c r="A274" s="4" t="s">
        <v>104</v>
      </c>
      <c r="B274" s="16">
        <v>220300</v>
      </c>
      <c r="C274" s="37">
        <v>168000</v>
      </c>
      <c r="D274" s="16" t="s">
        <v>3</v>
      </c>
      <c r="E274" s="35">
        <v>168000</v>
      </c>
      <c r="F274" s="99" t="s">
        <v>3</v>
      </c>
      <c r="G274" s="99" t="s">
        <v>3</v>
      </c>
      <c r="H274" s="53" t="s">
        <v>3</v>
      </c>
      <c r="I274" s="16" t="s">
        <v>3</v>
      </c>
    </row>
    <row r="275" spans="1:9" ht="18.75">
      <c r="A275" s="4" t="s">
        <v>105</v>
      </c>
      <c r="B275" s="16">
        <v>220700</v>
      </c>
      <c r="C275" s="37">
        <v>607500</v>
      </c>
      <c r="D275" s="16" t="s">
        <v>3</v>
      </c>
      <c r="E275" s="35">
        <v>485200</v>
      </c>
      <c r="F275" s="99" t="s">
        <v>3</v>
      </c>
      <c r="G275" s="99" t="s">
        <v>3</v>
      </c>
      <c r="H275" s="53">
        <v>122300</v>
      </c>
      <c r="I275" s="16" t="s">
        <v>3</v>
      </c>
    </row>
    <row r="276" spans="1:9" ht="18.75">
      <c r="A276" s="4" t="s">
        <v>106</v>
      </c>
      <c r="B276" s="16">
        <v>220800</v>
      </c>
      <c r="C276" s="37">
        <v>108000</v>
      </c>
      <c r="D276" s="16" t="s">
        <v>3</v>
      </c>
      <c r="E276" s="35">
        <v>89000</v>
      </c>
      <c r="F276" s="99" t="s">
        <v>3</v>
      </c>
      <c r="G276" s="99" t="s">
        <v>3</v>
      </c>
      <c r="H276" s="53">
        <v>19000</v>
      </c>
      <c r="I276" s="16" t="s">
        <v>3</v>
      </c>
    </row>
    <row r="277" spans="1:9" ht="18.75">
      <c r="A277" s="270" t="s">
        <v>4</v>
      </c>
      <c r="B277" s="271"/>
      <c r="C277" s="44">
        <f>SUM(C272:C276)</f>
        <v>3226854</v>
      </c>
      <c r="D277" s="18" t="s">
        <v>3</v>
      </c>
      <c r="E277" s="108">
        <f>SUM(E272:E276)</f>
        <v>2999980</v>
      </c>
      <c r="F277" s="90" t="s">
        <v>3</v>
      </c>
      <c r="G277" s="90" t="s">
        <v>3</v>
      </c>
      <c r="H277" s="109">
        <f>SUM(H272:H276)</f>
        <v>226874</v>
      </c>
      <c r="I277" s="18" t="s">
        <v>3</v>
      </c>
    </row>
    <row r="278" spans="1:8" ht="18.75">
      <c r="A278" s="9" t="s">
        <v>107</v>
      </c>
      <c r="B278" s="16"/>
      <c r="C278" s="37"/>
      <c r="E278" s="35"/>
      <c r="F278" s="99"/>
      <c r="G278" s="99"/>
      <c r="H278" s="53"/>
    </row>
    <row r="279" spans="1:8" ht="18.75">
      <c r="A279" s="47" t="s">
        <v>108</v>
      </c>
      <c r="B279" s="16">
        <v>531000</v>
      </c>
      <c r="C279" s="35"/>
      <c r="E279" s="35"/>
      <c r="F279" s="99"/>
      <c r="G279" s="16"/>
      <c r="H279" s="43"/>
    </row>
    <row r="280" spans="1:9" s="6" customFormat="1" ht="18.75">
      <c r="A280" s="4" t="s">
        <v>109</v>
      </c>
      <c r="B280" s="16">
        <v>310100</v>
      </c>
      <c r="C280" s="37">
        <v>200000</v>
      </c>
      <c r="D280" s="16" t="s">
        <v>3</v>
      </c>
      <c r="E280" s="35">
        <v>200000</v>
      </c>
      <c r="F280" s="99" t="s">
        <v>3</v>
      </c>
      <c r="G280" s="99" t="s">
        <v>3</v>
      </c>
      <c r="H280" s="53" t="s">
        <v>3</v>
      </c>
      <c r="I280" s="16" t="s">
        <v>3</v>
      </c>
    </row>
    <row r="281" spans="1:9" s="6" customFormat="1" ht="18.75">
      <c r="A281" s="4" t="s">
        <v>110</v>
      </c>
      <c r="B281" s="16">
        <v>310300</v>
      </c>
      <c r="C281" s="37">
        <v>10000</v>
      </c>
      <c r="D281" s="16" t="s">
        <v>3</v>
      </c>
      <c r="E281" s="43" t="s">
        <v>164</v>
      </c>
      <c r="F281" s="99" t="s">
        <v>3</v>
      </c>
      <c r="G281" s="99" t="s">
        <v>3</v>
      </c>
      <c r="H281" s="53">
        <v>10000</v>
      </c>
      <c r="I281" s="16" t="s">
        <v>3</v>
      </c>
    </row>
    <row r="282" spans="1:9" s="6" customFormat="1" ht="18.75">
      <c r="A282" s="4" t="s">
        <v>111</v>
      </c>
      <c r="B282" s="16">
        <v>310400</v>
      </c>
      <c r="C282" s="37">
        <v>103890</v>
      </c>
      <c r="D282" s="16" t="s">
        <v>3</v>
      </c>
      <c r="E282" s="35">
        <v>84000</v>
      </c>
      <c r="F282" s="99" t="s">
        <v>3</v>
      </c>
      <c r="G282" s="99" t="s">
        <v>3</v>
      </c>
      <c r="H282" s="53">
        <v>19890</v>
      </c>
      <c r="I282" s="16" t="s">
        <v>3</v>
      </c>
    </row>
    <row r="283" spans="1:9" s="6" customFormat="1" ht="18.75">
      <c r="A283" s="4" t="s">
        <v>112</v>
      </c>
      <c r="B283" s="16">
        <v>310500</v>
      </c>
      <c r="C283" s="37">
        <v>31600</v>
      </c>
      <c r="D283" s="16" t="s">
        <v>3</v>
      </c>
      <c r="E283" s="35">
        <v>18970</v>
      </c>
      <c r="F283" s="99" t="s">
        <v>3</v>
      </c>
      <c r="G283" s="99" t="s">
        <v>3</v>
      </c>
      <c r="H283" s="53">
        <v>12630</v>
      </c>
      <c r="I283" s="16" t="s">
        <v>3</v>
      </c>
    </row>
    <row r="284" spans="1:9" ht="18.75">
      <c r="A284" s="270" t="s">
        <v>4</v>
      </c>
      <c r="B284" s="271"/>
      <c r="C284" s="44">
        <f>SUM(C280:C283)</f>
        <v>345490</v>
      </c>
      <c r="D284" s="18" t="s">
        <v>3</v>
      </c>
      <c r="E284" s="108">
        <f>SUM(E280:E283)</f>
        <v>302970</v>
      </c>
      <c r="F284" s="90" t="s">
        <v>3</v>
      </c>
      <c r="G284" s="90" t="s">
        <v>3</v>
      </c>
      <c r="H284" s="109">
        <f>SUM(H281:H283)</f>
        <v>42520</v>
      </c>
      <c r="I284" s="18" t="s">
        <v>3</v>
      </c>
    </row>
    <row r="285" spans="1:9" ht="18.75">
      <c r="A285" s="47" t="s">
        <v>113</v>
      </c>
      <c r="B285" s="16">
        <v>532000</v>
      </c>
      <c r="C285" s="45"/>
      <c r="D285" s="25"/>
      <c r="E285" s="110"/>
      <c r="F285" s="26"/>
      <c r="G285" s="26"/>
      <c r="H285" s="111"/>
      <c r="I285" s="25"/>
    </row>
    <row r="286" spans="1:9" s="6" customFormat="1" ht="18.75">
      <c r="A286" s="4" t="s">
        <v>114</v>
      </c>
      <c r="B286" s="16">
        <v>320100</v>
      </c>
      <c r="C286" s="37"/>
      <c r="D286" s="16"/>
      <c r="E286" s="35"/>
      <c r="F286" s="99"/>
      <c r="G286" s="99"/>
      <c r="H286" s="53"/>
      <c r="I286" s="16"/>
    </row>
    <row r="287" spans="1:9" s="6" customFormat="1" ht="18.75">
      <c r="A287" s="4" t="s">
        <v>115</v>
      </c>
      <c r="B287" s="16"/>
      <c r="C287" s="37">
        <v>473830</v>
      </c>
      <c r="D287" s="16" t="s">
        <v>3</v>
      </c>
      <c r="E287" s="35">
        <v>459102</v>
      </c>
      <c r="F287" s="99">
        <v>93</v>
      </c>
      <c r="G287" s="99" t="s">
        <v>3</v>
      </c>
      <c r="H287" s="53">
        <v>14727</v>
      </c>
      <c r="I287" s="92" t="s">
        <v>394</v>
      </c>
    </row>
    <row r="288" spans="1:9" s="6" customFormat="1" ht="18.75">
      <c r="A288" s="4" t="s">
        <v>116</v>
      </c>
      <c r="B288" s="16">
        <v>320200</v>
      </c>
      <c r="C288" s="37"/>
      <c r="D288" s="16"/>
      <c r="E288" s="35"/>
      <c r="F288" s="99"/>
      <c r="G288" s="99"/>
      <c r="H288" s="53"/>
      <c r="I288" s="16"/>
    </row>
    <row r="289" spans="1:9" s="6" customFormat="1" ht="18.75">
      <c r="A289" s="4" t="s">
        <v>117</v>
      </c>
      <c r="B289" s="16"/>
      <c r="C289" s="37">
        <v>20000</v>
      </c>
      <c r="D289" s="16" t="s">
        <v>3</v>
      </c>
      <c r="E289" s="43">
        <v>11500</v>
      </c>
      <c r="F289" s="99" t="s">
        <v>3</v>
      </c>
      <c r="G289" s="99" t="s">
        <v>3</v>
      </c>
      <c r="H289" s="53">
        <v>8500</v>
      </c>
      <c r="I289" s="16" t="s">
        <v>3</v>
      </c>
    </row>
    <row r="290" spans="1:9" s="6" customFormat="1" ht="18.75">
      <c r="A290" s="4" t="s">
        <v>119</v>
      </c>
      <c r="B290" s="16">
        <v>320300</v>
      </c>
      <c r="C290" s="37"/>
      <c r="D290" s="16"/>
      <c r="E290" s="112"/>
      <c r="F290" s="99"/>
      <c r="G290" s="99"/>
      <c r="H290" s="53"/>
      <c r="I290" s="16"/>
    </row>
    <row r="291" spans="1:9" s="6" customFormat="1" ht="18.75">
      <c r="A291" s="4" t="s">
        <v>120</v>
      </c>
      <c r="B291" s="16"/>
      <c r="C291" s="15"/>
      <c r="D291" s="16"/>
      <c r="E291" s="112"/>
      <c r="F291" s="99"/>
      <c r="G291" s="99"/>
      <c r="H291" s="53"/>
      <c r="I291" s="16"/>
    </row>
    <row r="292" spans="1:9" s="6" customFormat="1" ht="18.75">
      <c r="A292" s="4" t="s">
        <v>431</v>
      </c>
      <c r="B292" s="16"/>
      <c r="C292" s="15">
        <v>459935</v>
      </c>
      <c r="D292" s="16" t="s">
        <v>3</v>
      </c>
      <c r="E292" s="43">
        <v>459935</v>
      </c>
      <c r="F292" s="99" t="s">
        <v>3</v>
      </c>
      <c r="G292" s="99" t="s">
        <v>3</v>
      </c>
      <c r="H292" s="53" t="s">
        <v>3</v>
      </c>
      <c r="I292" s="16" t="s">
        <v>3</v>
      </c>
    </row>
    <row r="293" spans="1:9" s="6" customFormat="1" ht="18.75">
      <c r="A293" s="4" t="s">
        <v>432</v>
      </c>
      <c r="B293" s="16"/>
      <c r="C293" s="15"/>
      <c r="D293" s="16"/>
      <c r="E293" s="112"/>
      <c r="F293" s="99"/>
      <c r="G293" s="99" t="s">
        <v>204</v>
      </c>
      <c r="H293" s="53"/>
      <c r="I293" s="16"/>
    </row>
    <row r="294" spans="1:9" s="6" customFormat="1" ht="18.75">
      <c r="A294" s="4" t="s">
        <v>433</v>
      </c>
      <c r="B294" s="16"/>
      <c r="C294" s="15">
        <v>48560</v>
      </c>
      <c r="D294" s="16" t="s">
        <v>3</v>
      </c>
      <c r="E294" s="43">
        <v>48555</v>
      </c>
      <c r="F294" s="99">
        <v>92</v>
      </c>
      <c r="G294" s="99" t="s">
        <v>3</v>
      </c>
      <c r="H294" s="53">
        <v>4</v>
      </c>
      <c r="I294" s="92" t="s">
        <v>359</v>
      </c>
    </row>
    <row r="295" spans="1:9" ht="18.75">
      <c r="A295" s="4" t="s">
        <v>434</v>
      </c>
      <c r="B295" s="16"/>
      <c r="C295" s="37" t="s">
        <v>204</v>
      </c>
      <c r="D295" s="16" t="s">
        <v>204</v>
      </c>
      <c r="E295" s="35" t="s">
        <v>204</v>
      </c>
      <c r="F295" s="99" t="s">
        <v>204</v>
      </c>
      <c r="G295" s="99" t="s">
        <v>204</v>
      </c>
      <c r="H295" s="53" t="s">
        <v>204</v>
      </c>
      <c r="I295" s="16" t="s">
        <v>204</v>
      </c>
    </row>
    <row r="296" spans="1:9" s="6" customFormat="1" ht="18.75">
      <c r="A296" s="4" t="s">
        <v>435</v>
      </c>
      <c r="B296" s="16"/>
      <c r="C296" s="37" t="s">
        <v>204</v>
      </c>
      <c r="D296" s="16" t="s">
        <v>204</v>
      </c>
      <c r="E296" s="35" t="s">
        <v>204</v>
      </c>
      <c r="F296" s="99" t="s">
        <v>204</v>
      </c>
      <c r="G296" s="99" t="s">
        <v>204</v>
      </c>
      <c r="H296" s="53" t="s">
        <v>204</v>
      </c>
      <c r="I296" s="16" t="s">
        <v>204</v>
      </c>
    </row>
    <row r="297" spans="1:9" s="6" customFormat="1" ht="18.75">
      <c r="A297" s="244" t="s">
        <v>1</v>
      </c>
      <c r="B297" s="246" t="s">
        <v>7</v>
      </c>
      <c r="C297" s="244" t="s">
        <v>8</v>
      </c>
      <c r="D297" s="268"/>
      <c r="E297" s="244" t="s">
        <v>252</v>
      </c>
      <c r="F297" s="268"/>
      <c r="G297" s="22" t="s">
        <v>2</v>
      </c>
      <c r="H297" s="273" t="s">
        <v>11</v>
      </c>
      <c r="I297" s="274"/>
    </row>
    <row r="298" spans="1:9" ht="18.75">
      <c r="A298" s="245"/>
      <c r="B298" s="247"/>
      <c r="C298" s="245" t="s">
        <v>246</v>
      </c>
      <c r="D298" s="269"/>
      <c r="E298" s="245"/>
      <c r="F298" s="269"/>
      <c r="G298" s="8" t="s">
        <v>3</v>
      </c>
      <c r="H298" s="275" t="s">
        <v>12</v>
      </c>
      <c r="I298" s="276"/>
    </row>
    <row r="299" spans="1:9" ht="18.75">
      <c r="A299" s="55" t="s">
        <v>436</v>
      </c>
      <c r="B299" s="16"/>
      <c r="C299" s="37">
        <v>14700</v>
      </c>
      <c r="D299" s="16" t="s">
        <v>3</v>
      </c>
      <c r="E299" s="43" t="s">
        <v>3</v>
      </c>
      <c r="F299" s="99" t="s">
        <v>3</v>
      </c>
      <c r="G299" s="16" t="s">
        <v>3</v>
      </c>
      <c r="H299" s="43">
        <v>14700</v>
      </c>
      <c r="I299" s="16" t="s">
        <v>3</v>
      </c>
    </row>
    <row r="300" spans="1:9" ht="18.75">
      <c r="A300" s="55" t="s">
        <v>437</v>
      </c>
      <c r="B300" s="16"/>
      <c r="C300" s="80"/>
      <c r="D300" s="16" t="s">
        <v>204</v>
      </c>
      <c r="E300" s="87" t="s">
        <v>204</v>
      </c>
      <c r="F300" s="16" t="s">
        <v>204</v>
      </c>
      <c r="G300" s="16" t="s">
        <v>204</v>
      </c>
      <c r="H300" s="87" t="s">
        <v>204</v>
      </c>
      <c r="I300" s="16" t="s">
        <v>204</v>
      </c>
    </row>
    <row r="301" spans="1:9" ht="18.75">
      <c r="A301" s="4" t="s">
        <v>438</v>
      </c>
      <c r="B301" s="16"/>
      <c r="C301" s="37">
        <v>5000</v>
      </c>
      <c r="D301" s="16" t="s">
        <v>3</v>
      </c>
      <c r="E301" s="43">
        <v>1500</v>
      </c>
      <c r="F301" s="99" t="s">
        <v>3</v>
      </c>
      <c r="G301" s="99" t="s">
        <v>41</v>
      </c>
      <c r="H301" s="53">
        <v>3500</v>
      </c>
      <c r="I301" s="16" t="s">
        <v>3</v>
      </c>
    </row>
    <row r="302" spans="1:9" ht="18.75">
      <c r="A302" s="4" t="s">
        <v>439</v>
      </c>
      <c r="B302" s="16"/>
      <c r="C302" s="37">
        <v>80000</v>
      </c>
      <c r="D302" s="16" t="s">
        <v>3</v>
      </c>
      <c r="E302" s="43">
        <v>42347</v>
      </c>
      <c r="F302" s="99" t="s">
        <v>3</v>
      </c>
      <c r="G302" s="99" t="s">
        <v>3</v>
      </c>
      <c r="H302" s="53">
        <v>37653</v>
      </c>
      <c r="I302" s="16" t="s">
        <v>3</v>
      </c>
    </row>
    <row r="303" spans="1:9" ht="18.75">
      <c r="A303" s="4" t="s">
        <v>440</v>
      </c>
      <c r="B303" s="16"/>
      <c r="C303" s="37">
        <v>10000</v>
      </c>
      <c r="D303" s="16" t="s">
        <v>3</v>
      </c>
      <c r="E303" s="43">
        <v>9900</v>
      </c>
      <c r="F303" s="99" t="s">
        <v>3</v>
      </c>
      <c r="G303" s="99" t="s">
        <v>3</v>
      </c>
      <c r="H303" s="53">
        <v>100</v>
      </c>
      <c r="I303" s="16" t="s">
        <v>3</v>
      </c>
    </row>
    <row r="304" spans="1:9" ht="18.75">
      <c r="A304" s="4" t="s">
        <v>441</v>
      </c>
      <c r="B304" s="16"/>
      <c r="C304" s="37">
        <v>50000</v>
      </c>
      <c r="D304" s="16" t="s">
        <v>3</v>
      </c>
      <c r="E304" s="43" t="s">
        <v>3</v>
      </c>
      <c r="F304" s="99" t="s">
        <v>3</v>
      </c>
      <c r="G304" s="99" t="s">
        <v>3</v>
      </c>
      <c r="H304" s="53">
        <v>50000</v>
      </c>
      <c r="I304" s="16" t="s">
        <v>3</v>
      </c>
    </row>
    <row r="305" spans="1:9" ht="18.75">
      <c r="A305" s="27" t="s">
        <v>121</v>
      </c>
      <c r="B305" s="21">
        <v>320400</v>
      </c>
      <c r="C305" s="38">
        <v>80000</v>
      </c>
      <c r="D305" s="21" t="s">
        <v>3</v>
      </c>
      <c r="E305" s="113">
        <v>66737</v>
      </c>
      <c r="F305" s="114">
        <v>45</v>
      </c>
      <c r="G305" s="114" t="s">
        <v>3</v>
      </c>
      <c r="H305" s="115">
        <v>13262</v>
      </c>
      <c r="I305" s="21">
        <v>55</v>
      </c>
    </row>
    <row r="306" spans="1:9" ht="19.5" thickBot="1">
      <c r="A306" s="256" t="s">
        <v>4</v>
      </c>
      <c r="B306" s="257"/>
      <c r="C306" s="56">
        <f>SUM(C287:C305)</f>
        <v>1242025</v>
      </c>
      <c r="D306" s="50"/>
      <c r="E306" s="116">
        <v>1099578</v>
      </c>
      <c r="F306" s="88">
        <v>30</v>
      </c>
      <c r="G306" s="88" t="s">
        <v>3</v>
      </c>
      <c r="H306" s="57">
        <v>142446</v>
      </c>
      <c r="I306" s="50">
        <v>70</v>
      </c>
    </row>
    <row r="307" spans="1:8" ht="19.5" thickTop="1">
      <c r="A307" s="47" t="s">
        <v>122</v>
      </c>
      <c r="B307" s="16">
        <v>533000</v>
      </c>
      <c r="C307" s="37"/>
      <c r="E307" s="35"/>
      <c r="F307" s="99"/>
      <c r="G307" s="99"/>
      <c r="H307" s="53"/>
    </row>
    <row r="308" spans="1:9" ht="18.75">
      <c r="A308" s="4" t="s">
        <v>123</v>
      </c>
      <c r="B308" s="16">
        <v>330100</v>
      </c>
      <c r="C308" s="37">
        <v>50000</v>
      </c>
      <c r="D308" s="16" t="s">
        <v>3</v>
      </c>
      <c r="E308" s="43">
        <v>35923</v>
      </c>
      <c r="F308" s="99" t="s">
        <v>3</v>
      </c>
      <c r="G308" s="99" t="s">
        <v>3</v>
      </c>
      <c r="H308" s="53">
        <v>14077</v>
      </c>
      <c r="I308" s="16" t="s">
        <v>3</v>
      </c>
    </row>
    <row r="309" spans="1:9" ht="18.75">
      <c r="A309" s="4" t="s">
        <v>124</v>
      </c>
      <c r="B309" s="16">
        <v>330200</v>
      </c>
      <c r="C309" s="37">
        <v>10000</v>
      </c>
      <c r="D309" s="16" t="s">
        <v>3</v>
      </c>
      <c r="E309" s="43">
        <v>1235</v>
      </c>
      <c r="F309" s="99" t="s">
        <v>3</v>
      </c>
      <c r="G309" s="99" t="s">
        <v>3</v>
      </c>
      <c r="H309" s="53">
        <v>8765</v>
      </c>
      <c r="I309" s="16" t="s">
        <v>3</v>
      </c>
    </row>
    <row r="310" spans="1:9" ht="18.75">
      <c r="A310" s="4" t="s">
        <v>125</v>
      </c>
      <c r="B310" s="16">
        <v>330300</v>
      </c>
      <c r="C310" s="37">
        <v>16000</v>
      </c>
      <c r="D310" s="16" t="s">
        <v>3</v>
      </c>
      <c r="E310" s="43">
        <v>12285</v>
      </c>
      <c r="F310" s="99" t="s">
        <v>3</v>
      </c>
      <c r="G310" s="99" t="s">
        <v>3</v>
      </c>
      <c r="H310" s="53">
        <v>3715</v>
      </c>
      <c r="I310" s="16" t="s">
        <v>3</v>
      </c>
    </row>
    <row r="311" spans="1:9" ht="18.75">
      <c r="A311" s="4" t="s">
        <v>126</v>
      </c>
      <c r="B311" s="16">
        <v>330800</v>
      </c>
      <c r="C311" s="37">
        <v>120000</v>
      </c>
      <c r="D311" s="16" t="s">
        <v>3</v>
      </c>
      <c r="E311" s="43">
        <v>95964</v>
      </c>
      <c r="F311" s="99">
        <v>70</v>
      </c>
      <c r="G311" s="99" t="s">
        <v>3</v>
      </c>
      <c r="H311" s="53">
        <v>24035</v>
      </c>
      <c r="I311" s="92" t="s">
        <v>393</v>
      </c>
    </row>
    <row r="312" spans="1:9" ht="18.75">
      <c r="A312" s="4" t="s">
        <v>127</v>
      </c>
      <c r="B312" s="16">
        <v>331100</v>
      </c>
      <c r="C312" s="37">
        <v>10000</v>
      </c>
      <c r="D312" s="16" t="s">
        <v>3</v>
      </c>
      <c r="E312" s="43" t="s">
        <v>3</v>
      </c>
      <c r="F312" s="99" t="s">
        <v>3</v>
      </c>
      <c r="G312" s="99" t="s">
        <v>3</v>
      </c>
      <c r="H312" s="53">
        <v>10000</v>
      </c>
      <c r="I312" s="16" t="s">
        <v>3</v>
      </c>
    </row>
    <row r="313" spans="1:9" ht="18.75">
      <c r="A313" s="4" t="s">
        <v>128</v>
      </c>
      <c r="B313" s="16">
        <v>331400</v>
      </c>
      <c r="C313" s="37">
        <v>70000</v>
      </c>
      <c r="D313" s="16" t="s">
        <v>3</v>
      </c>
      <c r="E313" s="43">
        <v>64470</v>
      </c>
      <c r="F313" s="99" t="s">
        <v>3</v>
      </c>
      <c r="G313" s="99" t="s">
        <v>3</v>
      </c>
      <c r="H313" s="53">
        <v>5530</v>
      </c>
      <c r="I313" s="16" t="s">
        <v>3</v>
      </c>
    </row>
    <row r="314" spans="1:9" ht="19.5" thickBot="1">
      <c r="A314" s="256" t="s">
        <v>4</v>
      </c>
      <c r="B314" s="257"/>
      <c r="C314" s="56">
        <f>SUM(C308:C313)</f>
        <v>276000</v>
      </c>
      <c r="D314" s="50" t="s">
        <v>3</v>
      </c>
      <c r="E314" s="116">
        <f>SUM(E308:E313)</f>
        <v>209877</v>
      </c>
      <c r="F314" s="88">
        <v>70</v>
      </c>
      <c r="G314" s="88" t="s">
        <v>3</v>
      </c>
      <c r="H314" s="57">
        <f>SUM(H308:H313)</f>
        <v>66122</v>
      </c>
      <c r="I314" s="117" t="s">
        <v>393</v>
      </c>
    </row>
    <row r="315" spans="1:9" s="6" customFormat="1" ht="19.5" thickTop="1">
      <c r="A315" s="9" t="s">
        <v>129</v>
      </c>
      <c r="B315" s="16">
        <v>534000</v>
      </c>
      <c r="C315" s="37"/>
      <c r="D315" s="16"/>
      <c r="E315" s="35"/>
      <c r="F315" s="99"/>
      <c r="G315" s="99"/>
      <c r="H315" s="53"/>
      <c r="I315" s="16"/>
    </row>
    <row r="316" spans="1:9" s="6" customFormat="1" ht="18.75">
      <c r="A316" s="4" t="s">
        <v>130</v>
      </c>
      <c r="B316" s="16">
        <v>340100</v>
      </c>
      <c r="C316" s="37">
        <v>153000</v>
      </c>
      <c r="D316" s="16" t="s">
        <v>3</v>
      </c>
      <c r="E316" s="35">
        <v>123602</v>
      </c>
      <c r="F316" s="154" t="s">
        <v>362</v>
      </c>
      <c r="G316" s="99" t="s">
        <v>3</v>
      </c>
      <c r="H316" s="53">
        <v>29397</v>
      </c>
      <c r="I316" s="16">
        <v>94</v>
      </c>
    </row>
    <row r="317" spans="1:9" ht="18.75">
      <c r="A317" s="4" t="s">
        <v>131</v>
      </c>
      <c r="B317" s="16">
        <v>340300</v>
      </c>
      <c r="C317" s="37">
        <v>10000</v>
      </c>
      <c r="D317" s="16" t="s">
        <v>3</v>
      </c>
      <c r="E317" s="35">
        <v>7704</v>
      </c>
      <c r="F317" s="99" t="s">
        <v>3</v>
      </c>
      <c r="G317" s="99" t="s">
        <v>3</v>
      </c>
      <c r="H317" s="53">
        <v>2296</v>
      </c>
      <c r="I317" s="16" t="s">
        <v>3</v>
      </c>
    </row>
    <row r="318" spans="1:9" ht="18.75">
      <c r="A318" s="4" t="s">
        <v>132</v>
      </c>
      <c r="B318" s="16">
        <v>340400</v>
      </c>
      <c r="C318" s="37">
        <v>1000</v>
      </c>
      <c r="D318" s="16" t="s">
        <v>3</v>
      </c>
      <c r="E318" s="43" t="s">
        <v>3</v>
      </c>
      <c r="F318" s="99" t="s">
        <v>3</v>
      </c>
      <c r="G318" s="99" t="s">
        <v>3</v>
      </c>
      <c r="H318" s="53">
        <v>1000</v>
      </c>
      <c r="I318" s="16" t="s">
        <v>3</v>
      </c>
    </row>
    <row r="319" spans="1:9" ht="18.75">
      <c r="A319" s="4" t="s">
        <v>133</v>
      </c>
      <c r="B319" s="16">
        <v>340500</v>
      </c>
      <c r="C319" s="37">
        <v>72700</v>
      </c>
      <c r="D319" s="16" t="s">
        <v>3</v>
      </c>
      <c r="E319" s="35">
        <v>68405</v>
      </c>
      <c r="F319" s="99">
        <v>10</v>
      </c>
      <c r="G319" s="99" t="s">
        <v>3</v>
      </c>
      <c r="H319" s="53">
        <v>4294</v>
      </c>
      <c r="I319" s="16">
        <v>90</v>
      </c>
    </row>
    <row r="320" spans="1:9" ht="19.5" thickBot="1">
      <c r="A320" s="256" t="s">
        <v>4</v>
      </c>
      <c r="B320" s="257"/>
      <c r="C320" s="56">
        <f>SUM(C316:C319)</f>
        <v>236700</v>
      </c>
      <c r="D320" s="50" t="s">
        <v>3</v>
      </c>
      <c r="E320" s="116">
        <f>SUM(E316:E319)</f>
        <v>199711</v>
      </c>
      <c r="F320" s="88">
        <v>16</v>
      </c>
      <c r="G320" s="88" t="s">
        <v>3</v>
      </c>
      <c r="H320" s="57">
        <v>36988</v>
      </c>
      <c r="I320" s="50">
        <v>84</v>
      </c>
    </row>
    <row r="321" spans="1:8" ht="19.5" thickTop="1">
      <c r="A321" s="9" t="s">
        <v>134</v>
      </c>
      <c r="B321" s="16">
        <v>541000</v>
      </c>
      <c r="C321" s="37"/>
      <c r="E321" s="35"/>
      <c r="F321" s="99"/>
      <c r="G321" s="99"/>
      <c r="H321" s="53"/>
    </row>
    <row r="322" spans="1:8" ht="18.75">
      <c r="A322" s="47" t="s">
        <v>135</v>
      </c>
      <c r="B322" s="16">
        <v>410000</v>
      </c>
      <c r="C322" s="37"/>
      <c r="E322" s="35"/>
      <c r="F322" s="99"/>
      <c r="G322" s="99"/>
      <c r="H322" s="53"/>
    </row>
    <row r="323" spans="1:9" ht="18.75">
      <c r="A323" s="4" t="s">
        <v>136</v>
      </c>
      <c r="B323" s="16">
        <v>411800</v>
      </c>
      <c r="C323" s="37">
        <v>160000</v>
      </c>
      <c r="D323" s="16" t="s">
        <v>3</v>
      </c>
      <c r="E323" s="35">
        <v>17000</v>
      </c>
      <c r="F323" s="99" t="s">
        <v>3</v>
      </c>
      <c r="G323" s="99" t="s">
        <v>3</v>
      </c>
      <c r="H323" s="53">
        <v>143000</v>
      </c>
      <c r="I323" s="16" t="s">
        <v>3</v>
      </c>
    </row>
    <row r="324" spans="1:8" ht="18.75">
      <c r="A324" s="4" t="s">
        <v>365</v>
      </c>
      <c r="B324" s="55"/>
      <c r="C324" s="35"/>
      <c r="E324" s="35"/>
      <c r="F324" s="99"/>
      <c r="G324" s="99"/>
      <c r="H324" s="53"/>
    </row>
    <row r="325" spans="1:9" ht="18.75">
      <c r="A325" s="55" t="s">
        <v>442</v>
      </c>
      <c r="B325" s="55"/>
      <c r="C325" s="35">
        <v>7100</v>
      </c>
      <c r="D325" s="16" t="s">
        <v>3</v>
      </c>
      <c r="E325" s="35">
        <v>6200</v>
      </c>
      <c r="F325" s="99" t="s">
        <v>3</v>
      </c>
      <c r="G325" s="99" t="s">
        <v>3</v>
      </c>
      <c r="H325" s="53">
        <v>900</v>
      </c>
      <c r="I325" s="16" t="s">
        <v>3</v>
      </c>
    </row>
    <row r="326" spans="1:9" ht="18.75">
      <c r="A326" s="155" t="s">
        <v>443</v>
      </c>
      <c r="B326" s="155"/>
      <c r="C326" s="35">
        <v>3910</v>
      </c>
      <c r="D326" s="16" t="s">
        <v>3</v>
      </c>
      <c r="E326" s="35">
        <v>3190</v>
      </c>
      <c r="F326" s="99" t="s">
        <v>3</v>
      </c>
      <c r="G326" s="99" t="s">
        <v>3</v>
      </c>
      <c r="H326" s="53">
        <v>720</v>
      </c>
      <c r="I326" s="16" t="s">
        <v>3</v>
      </c>
    </row>
    <row r="327" spans="1:9" ht="19.5" thickBot="1">
      <c r="A327" s="256" t="s">
        <v>4</v>
      </c>
      <c r="B327" s="257"/>
      <c r="C327" s="56">
        <f>SUM(C323:C326)</f>
        <v>171010</v>
      </c>
      <c r="D327" s="50" t="s">
        <v>3</v>
      </c>
      <c r="E327" s="116">
        <f>SUM(E323:E326)</f>
        <v>26390</v>
      </c>
      <c r="F327" s="88" t="s">
        <v>3</v>
      </c>
      <c r="G327" s="88" t="s">
        <v>3</v>
      </c>
      <c r="H327" s="57">
        <f>SUM(H323:H326)</f>
        <v>144620</v>
      </c>
      <c r="I327" s="50" t="s">
        <v>3</v>
      </c>
    </row>
    <row r="328" spans="1:8" ht="19.5" thickTop="1">
      <c r="A328" s="9" t="s">
        <v>137</v>
      </c>
      <c r="B328" s="16">
        <v>550000</v>
      </c>
      <c r="C328" s="37"/>
      <c r="E328" s="35"/>
      <c r="F328" s="99"/>
      <c r="G328" s="99"/>
      <c r="H328" s="53"/>
    </row>
    <row r="329" spans="1:8" ht="18.75">
      <c r="A329" s="47" t="s">
        <v>138</v>
      </c>
      <c r="B329" s="16">
        <v>510000</v>
      </c>
      <c r="C329" s="37"/>
      <c r="E329" s="35"/>
      <c r="F329" s="99"/>
      <c r="G329" s="99"/>
      <c r="H329" s="53"/>
    </row>
    <row r="330" spans="1:9" ht="18.75">
      <c r="A330" s="4" t="s">
        <v>139</v>
      </c>
      <c r="B330" s="16">
        <v>510100</v>
      </c>
      <c r="C330" s="37">
        <v>20000</v>
      </c>
      <c r="D330" s="16" t="s">
        <v>3</v>
      </c>
      <c r="E330" s="35">
        <v>17710</v>
      </c>
      <c r="F330" s="99" t="s">
        <v>3</v>
      </c>
      <c r="G330" s="99" t="s">
        <v>3</v>
      </c>
      <c r="H330" s="53">
        <v>2290</v>
      </c>
      <c r="I330" s="16" t="s">
        <v>3</v>
      </c>
    </row>
    <row r="331" spans="1:9" ht="19.5" thickBot="1">
      <c r="A331" s="256" t="s">
        <v>4</v>
      </c>
      <c r="B331" s="257"/>
      <c r="C331" s="56">
        <f>SUM(C330)</f>
        <v>20000</v>
      </c>
      <c r="D331" s="50" t="s">
        <v>3</v>
      </c>
      <c r="E331" s="116">
        <f>SUM(E330)</f>
        <v>17710</v>
      </c>
      <c r="F331" s="88" t="s">
        <v>3</v>
      </c>
      <c r="G331" s="88" t="s">
        <v>3</v>
      </c>
      <c r="H331" s="57">
        <f>SUM(H330)</f>
        <v>2290</v>
      </c>
      <c r="I331" s="50" t="s">
        <v>3</v>
      </c>
    </row>
    <row r="332" spans="1:2" ht="19.5" thickTop="1">
      <c r="A332" s="9" t="s">
        <v>140</v>
      </c>
      <c r="B332" s="16">
        <v>560000</v>
      </c>
    </row>
    <row r="333" spans="1:9" s="6" customFormat="1" ht="18.75">
      <c r="A333" s="4" t="s">
        <v>366</v>
      </c>
      <c r="B333" s="16">
        <v>610200</v>
      </c>
      <c r="C333" s="15">
        <v>23000</v>
      </c>
      <c r="D333" s="16" t="s">
        <v>3</v>
      </c>
      <c r="E333" s="14">
        <v>5000</v>
      </c>
      <c r="F333" s="3" t="s">
        <v>3</v>
      </c>
      <c r="G333" s="2" t="s">
        <v>3</v>
      </c>
      <c r="H333" s="15">
        <v>18000</v>
      </c>
      <c r="I333" s="16" t="s">
        <v>3</v>
      </c>
    </row>
    <row r="334" spans="1:9" s="6" customFormat="1" ht="19.5" thickBot="1">
      <c r="A334" s="256" t="s">
        <v>4</v>
      </c>
      <c r="B334" s="257"/>
      <c r="C334" s="33">
        <v>23000</v>
      </c>
      <c r="D334" s="50" t="s">
        <v>3</v>
      </c>
      <c r="E334" s="49">
        <f>SUM(E333)</f>
        <v>5000</v>
      </c>
      <c r="F334" s="23" t="s">
        <v>3</v>
      </c>
      <c r="G334" s="40" t="s">
        <v>3</v>
      </c>
      <c r="H334" s="33">
        <f>SUM(H333)</f>
        <v>18000</v>
      </c>
      <c r="I334" s="50" t="s">
        <v>3</v>
      </c>
    </row>
    <row r="335" spans="1:9" s="6" customFormat="1" ht="19.5" thickTop="1">
      <c r="A335" s="5"/>
      <c r="B335" s="5"/>
      <c r="C335" s="34"/>
      <c r="D335" s="5"/>
      <c r="E335" s="13"/>
      <c r="F335" s="77"/>
      <c r="G335" s="41"/>
      <c r="H335" s="34"/>
      <c r="I335" s="5"/>
    </row>
    <row r="336" spans="1:9" s="6" customFormat="1" ht="18.75">
      <c r="A336" s="5"/>
      <c r="B336" s="5"/>
      <c r="C336" s="34"/>
      <c r="D336" s="5"/>
      <c r="E336" s="13"/>
      <c r="F336" s="77"/>
      <c r="G336" s="41"/>
      <c r="H336" s="34"/>
      <c r="I336" s="5"/>
    </row>
    <row r="337" spans="1:9" s="6" customFormat="1" ht="18.75">
      <c r="A337" s="5"/>
      <c r="B337" s="5"/>
      <c r="C337" s="34"/>
      <c r="D337" s="5"/>
      <c r="E337" s="13"/>
      <c r="F337" s="77"/>
      <c r="G337" s="41"/>
      <c r="H337" s="34"/>
      <c r="I337" s="5"/>
    </row>
    <row r="338" spans="1:9" s="6" customFormat="1" ht="18.75">
      <c r="A338" s="5"/>
      <c r="B338" s="5"/>
      <c r="C338" s="34"/>
      <c r="D338" s="5"/>
      <c r="E338" s="13"/>
      <c r="F338" s="77"/>
      <c r="G338" s="41"/>
      <c r="H338" s="34"/>
      <c r="I338" s="5"/>
    </row>
    <row r="339" spans="1:9" ht="18.75">
      <c r="A339" s="244" t="s">
        <v>1</v>
      </c>
      <c r="B339" s="246" t="s">
        <v>7</v>
      </c>
      <c r="C339" s="244" t="s">
        <v>8</v>
      </c>
      <c r="D339" s="268"/>
      <c r="E339" s="244" t="s">
        <v>252</v>
      </c>
      <c r="F339" s="268"/>
      <c r="G339" s="22" t="s">
        <v>2</v>
      </c>
      <c r="H339" s="273" t="s">
        <v>11</v>
      </c>
      <c r="I339" s="274"/>
    </row>
    <row r="340" spans="1:9" ht="18.75">
      <c r="A340" s="245"/>
      <c r="B340" s="247"/>
      <c r="C340" s="245" t="s">
        <v>246</v>
      </c>
      <c r="D340" s="269"/>
      <c r="E340" s="245"/>
      <c r="F340" s="269"/>
      <c r="G340" s="8" t="s">
        <v>3</v>
      </c>
      <c r="H340" s="275" t="s">
        <v>12</v>
      </c>
      <c r="I340" s="276"/>
    </row>
    <row r="341" spans="1:9" s="6" customFormat="1" ht="18.75">
      <c r="A341" s="9" t="s">
        <v>148</v>
      </c>
      <c r="B341" s="63"/>
      <c r="C341" s="15"/>
      <c r="D341" s="16"/>
      <c r="E341" s="14"/>
      <c r="F341" s="3"/>
      <c r="G341" s="2"/>
      <c r="H341" s="15"/>
      <c r="I341" s="16"/>
    </row>
    <row r="342" spans="1:2" ht="18.75">
      <c r="A342" s="9" t="s">
        <v>142</v>
      </c>
      <c r="B342" s="63"/>
    </row>
    <row r="343" spans="1:8" ht="18.75">
      <c r="A343" s="156" t="s">
        <v>107</v>
      </c>
      <c r="B343" s="12"/>
      <c r="C343" s="78"/>
      <c r="D343" s="17"/>
      <c r="E343" s="157"/>
      <c r="F343" s="63"/>
      <c r="G343" s="120"/>
      <c r="H343" s="78"/>
    </row>
    <row r="344" spans="1:2" ht="18.75">
      <c r="A344" s="47" t="s">
        <v>113</v>
      </c>
      <c r="B344" s="3" t="s">
        <v>145</v>
      </c>
    </row>
    <row r="345" spans="1:2" ht="18.75">
      <c r="A345" s="4" t="s">
        <v>444</v>
      </c>
      <c r="B345" s="3" t="s">
        <v>146</v>
      </c>
    </row>
    <row r="346" spans="1:9" s="6" customFormat="1" ht="18.75">
      <c r="A346" s="4" t="s">
        <v>445</v>
      </c>
      <c r="B346" s="3"/>
      <c r="C346" s="15">
        <v>40540</v>
      </c>
      <c r="D346" s="16" t="s">
        <v>3</v>
      </c>
      <c r="E346" s="29">
        <v>39580</v>
      </c>
      <c r="F346" s="3" t="s">
        <v>3</v>
      </c>
      <c r="G346" s="2" t="s">
        <v>3</v>
      </c>
      <c r="H346" s="15">
        <v>960</v>
      </c>
      <c r="I346" s="16" t="s">
        <v>3</v>
      </c>
    </row>
    <row r="347" spans="1:9" ht="18.75">
      <c r="A347" s="4" t="s">
        <v>329</v>
      </c>
      <c r="C347" s="15">
        <v>40000</v>
      </c>
      <c r="D347" s="16" t="s">
        <v>3</v>
      </c>
      <c r="E347" s="29" t="s">
        <v>3</v>
      </c>
      <c r="F347" s="3" t="s">
        <v>3</v>
      </c>
      <c r="G347" s="2" t="s">
        <v>3</v>
      </c>
      <c r="H347" s="15">
        <v>40000</v>
      </c>
      <c r="I347" s="16" t="s">
        <v>3</v>
      </c>
    </row>
    <row r="348" spans="1:9" ht="18.75">
      <c r="A348" s="4" t="s">
        <v>328</v>
      </c>
      <c r="C348" s="15">
        <v>8450</v>
      </c>
      <c r="D348" s="16" t="s">
        <v>3</v>
      </c>
      <c r="E348" s="29" t="s">
        <v>3</v>
      </c>
      <c r="F348" s="3" t="s">
        <v>3</v>
      </c>
      <c r="G348" s="2" t="s">
        <v>3</v>
      </c>
      <c r="H348" s="15">
        <v>8450</v>
      </c>
      <c r="I348" s="16" t="s">
        <v>3</v>
      </c>
    </row>
    <row r="349" spans="1:9" ht="18.75">
      <c r="A349" s="4" t="s">
        <v>446</v>
      </c>
      <c r="C349" s="15">
        <v>9850</v>
      </c>
      <c r="D349" s="16" t="s">
        <v>3</v>
      </c>
      <c r="E349" s="29" t="s">
        <v>3</v>
      </c>
      <c r="F349" s="3" t="s">
        <v>3</v>
      </c>
      <c r="G349" s="2" t="s">
        <v>3</v>
      </c>
      <c r="H349" s="15">
        <v>9850</v>
      </c>
      <c r="I349" s="16" t="s">
        <v>3</v>
      </c>
    </row>
    <row r="350" spans="1:9" ht="19.5" thickBot="1">
      <c r="A350" s="256" t="s">
        <v>4</v>
      </c>
      <c r="B350" s="257"/>
      <c r="C350" s="33">
        <f>SUM(C346:C349)</f>
        <v>98840</v>
      </c>
      <c r="D350" s="50" t="s">
        <v>3</v>
      </c>
      <c r="E350" s="49">
        <f>SUM(E346:E349)</f>
        <v>39580</v>
      </c>
      <c r="F350" s="23" t="s">
        <v>3</v>
      </c>
      <c r="G350" s="40" t="s">
        <v>3</v>
      </c>
      <c r="H350" s="33">
        <f>SUM(H346:H349)</f>
        <v>59260</v>
      </c>
      <c r="I350" s="50" t="s">
        <v>3</v>
      </c>
    </row>
    <row r="351" ht="19.5" thickTop="1">
      <c r="A351" s="85" t="s">
        <v>367</v>
      </c>
    </row>
    <row r="352" ht="18.75">
      <c r="A352" s="9" t="s">
        <v>149</v>
      </c>
    </row>
    <row r="353" ht="18.75">
      <c r="A353" s="9" t="s">
        <v>150</v>
      </c>
    </row>
    <row r="354" spans="1:2" ht="18.75">
      <c r="A354" s="47" t="s">
        <v>151</v>
      </c>
      <c r="B354" s="3" t="s">
        <v>152</v>
      </c>
    </row>
    <row r="355" spans="1:9" ht="18.75">
      <c r="A355" s="4" t="s">
        <v>105</v>
      </c>
      <c r="B355" s="3" t="s">
        <v>153</v>
      </c>
      <c r="C355" s="15">
        <v>493600</v>
      </c>
      <c r="D355" s="16" t="s">
        <v>3</v>
      </c>
      <c r="E355" s="14">
        <v>493525</v>
      </c>
      <c r="F355" s="3" t="s">
        <v>3</v>
      </c>
      <c r="G355" s="2" t="s">
        <v>3</v>
      </c>
      <c r="H355" s="15">
        <v>75</v>
      </c>
      <c r="I355" s="16" t="s">
        <v>3</v>
      </c>
    </row>
    <row r="356" spans="1:9" ht="18.75">
      <c r="A356" s="4" t="s">
        <v>447</v>
      </c>
      <c r="B356" s="63" t="s">
        <v>448</v>
      </c>
      <c r="C356" s="15">
        <v>144200</v>
      </c>
      <c r="D356" s="16" t="s">
        <v>3</v>
      </c>
      <c r="E356" s="14">
        <v>130200</v>
      </c>
      <c r="F356" s="3" t="s">
        <v>3</v>
      </c>
      <c r="G356" s="2" t="s">
        <v>3</v>
      </c>
      <c r="H356" s="15">
        <v>14000</v>
      </c>
      <c r="I356" s="16" t="s">
        <v>3</v>
      </c>
    </row>
    <row r="357" spans="1:9" ht="18.75">
      <c r="A357" s="4" t="s">
        <v>106</v>
      </c>
      <c r="B357" s="63" t="s">
        <v>449</v>
      </c>
      <c r="C357" s="15">
        <v>23400</v>
      </c>
      <c r="D357" s="16" t="s">
        <v>3</v>
      </c>
      <c r="E357" s="14">
        <v>17820</v>
      </c>
      <c r="F357" s="3" t="s">
        <v>3</v>
      </c>
      <c r="G357" s="2" t="s">
        <v>3</v>
      </c>
      <c r="H357" s="15">
        <v>5580</v>
      </c>
      <c r="I357" s="16" t="s">
        <v>3</v>
      </c>
    </row>
    <row r="358" spans="1:9" s="6" customFormat="1" ht="19.5" thickBot="1">
      <c r="A358" s="256" t="s">
        <v>4</v>
      </c>
      <c r="B358" s="257"/>
      <c r="C358" s="33">
        <f>SUM(C355:C357)</f>
        <v>661200</v>
      </c>
      <c r="D358" s="50" t="s">
        <v>3</v>
      </c>
      <c r="E358" s="49">
        <f>SUM(E355:E357)</f>
        <v>641545</v>
      </c>
      <c r="F358" s="23" t="s">
        <v>3</v>
      </c>
      <c r="G358" s="40" t="s">
        <v>3</v>
      </c>
      <c r="H358" s="33">
        <f>SUM(H355:H357)</f>
        <v>19655</v>
      </c>
      <c r="I358" s="50" t="s">
        <v>3</v>
      </c>
    </row>
    <row r="359" spans="1:9" s="6" customFormat="1" ht="19.5" thickTop="1">
      <c r="A359" s="9" t="s">
        <v>107</v>
      </c>
      <c r="B359" s="3"/>
      <c r="C359" s="15"/>
      <c r="D359" s="16"/>
      <c r="E359" s="14"/>
      <c r="F359" s="3"/>
      <c r="G359" s="2"/>
      <c r="H359" s="15"/>
      <c r="I359" s="16"/>
    </row>
    <row r="360" spans="1:9" s="6" customFormat="1" ht="18.75">
      <c r="A360" s="47" t="s">
        <v>113</v>
      </c>
      <c r="B360" s="3" t="s">
        <v>145</v>
      </c>
      <c r="C360" s="15"/>
      <c r="D360" s="16"/>
      <c r="E360" s="14"/>
      <c r="F360" s="3"/>
      <c r="G360" s="2"/>
      <c r="H360" s="15"/>
      <c r="I360" s="16"/>
    </row>
    <row r="361" spans="1:9" s="6" customFormat="1" ht="18.75">
      <c r="A361" s="10" t="s">
        <v>444</v>
      </c>
      <c r="B361" s="3" t="s">
        <v>146</v>
      </c>
      <c r="C361" s="15"/>
      <c r="D361" s="16"/>
      <c r="E361" s="14"/>
      <c r="F361" s="3"/>
      <c r="G361" s="2"/>
      <c r="H361" s="15"/>
      <c r="I361" s="16"/>
    </row>
    <row r="362" spans="1:9" s="6" customFormat="1" ht="18.75">
      <c r="A362" s="4" t="s">
        <v>154</v>
      </c>
      <c r="B362" s="3"/>
      <c r="C362" s="15">
        <v>113232</v>
      </c>
      <c r="D362" s="16" t="s">
        <v>3</v>
      </c>
      <c r="E362" s="29">
        <v>113232</v>
      </c>
      <c r="F362" s="3" t="s">
        <v>3</v>
      </c>
      <c r="G362" s="2" t="s">
        <v>3</v>
      </c>
      <c r="H362" s="15" t="s">
        <v>3</v>
      </c>
      <c r="I362" s="16" t="s">
        <v>3</v>
      </c>
    </row>
    <row r="363" spans="1:9" s="6" customFormat="1" ht="18.75">
      <c r="A363" s="4" t="s">
        <v>155</v>
      </c>
      <c r="B363" s="3"/>
      <c r="C363" s="15">
        <v>20000</v>
      </c>
      <c r="D363" s="16" t="s">
        <v>3</v>
      </c>
      <c r="E363" s="29">
        <v>12750</v>
      </c>
      <c r="F363" s="3" t="s">
        <v>3</v>
      </c>
      <c r="G363" s="2" t="s">
        <v>3</v>
      </c>
      <c r="H363" s="15">
        <v>7250</v>
      </c>
      <c r="I363" s="16" t="s">
        <v>3</v>
      </c>
    </row>
    <row r="364" spans="1:9" s="6" customFormat="1" ht="18.75">
      <c r="A364" s="4" t="s">
        <v>156</v>
      </c>
      <c r="B364" s="3"/>
      <c r="C364" s="15">
        <v>514200</v>
      </c>
      <c r="D364" s="16" t="s">
        <v>3</v>
      </c>
      <c r="E364" s="29">
        <v>508200</v>
      </c>
      <c r="F364" s="3" t="s">
        <v>3</v>
      </c>
      <c r="G364" s="2" t="s">
        <v>3</v>
      </c>
      <c r="H364" s="15">
        <v>6000</v>
      </c>
      <c r="I364" s="16" t="s">
        <v>3</v>
      </c>
    </row>
    <row r="365" spans="1:9" s="6" customFormat="1" ht="19.5" thickBot="1">
      <c r="A365" s="256" t="s">
        <v>4</v>
      </c>
      <c r="B365" s="257"/>
      <c r="C365" s="33">
        <f>SUM(C362:C364)</f>
        <v>647432</v>
      </c>
      <c r="D365" s="50" t="s">
        <v>3</v>
      </c>
      <c r="E365" s="60">
        <f>SUM(E362:E364)</f>
        <v>634182</v>
      </c>
      <c r="F365" s="23" t="s">
        <v>3</v>
      </c>
      <c r="G365" s="40" t="s">
        <v>3</v>
      </c>
      <c r="H365" s="33">
        <f>SUM(H362:H364)</f>
        <v>13250</v>
      </c>
      <c r="I365" s="50" t="s">
        <v>3</v>
      </c>
    </row>
    <row r="366" spans="1:2" ht="19.5" thickTop="1">
      <c r="A366" s="47" t="s">
        <v>122</v>
      </c>
      <c r="B366" s="3" t="s">
        <v>158</v>
      </c>
    </row>
    <row r="367" spans="1:9" ht="18.75">
      <c r="A367" s="4" t="s">
        <v>157</v>
      </c>
      <c r="B367" s="3" t="s">
        <v>159</v>
      </c>
      <c r="C367" s="15">
        <v>20000</v>
      </c>
      <c r="D367" s="16" t="s">
        <v>3</v>
      </c>
      <c r="E367" s="29">
        <v>17474</v>
      </c>
      <c r="F367" s="3" t="s">
        <v>3</v>
      </c>
      <c r="G367" s="2" t="s">
        <v>41</v>
      </c>
      <c r="H367" s="15">
        <v>2526</v>
      </c>
      <c r="I367" s="16" t="s">
        <v>3</v>
      </c>
    </row>
    <row r="368" spans="1:9" ht="18.75">
      <c r="A368" s="4" t="s">
        <v>450</v>
      </c>
      <c r="C368" s="15">
        <v>10000</v>
      </c>
      <c r="D368" s="16" t="s">
        <v>3</v>
      </c>
      <c r="E368" s="29">
        <v>2043</v>
      </c>
      <c r="F368" s="3" t="s">
        <v>376</v>
      </c>
      <c r="G368" s="2" t="s">
        <v>3</v>
      </c>
      <c r="H368" s="15">
        <v>7956</v>
      </c>
      <c r="I368" s="16">
        <v>30</v>
      </c>
    </row>
    <row r="369" spans="1:9" ht="18.75">
      <c r="A369" s="4" t="s">
        <v>453</v>
      </c>
      <c r="B369" s="3" t="s">
        <v>160</v>
      </c>
      <c r="C369" s="15">
        <v>15000</v>
      </c>
      <c r="D369" s="16" t="s">
        <v>3</v>
      </c>
      <c r="E369" s="29">
        <v>14993</v>
      </c>
      <c r="F369" s="3" t="s">
        <v>3</v>
      </c>
      <c r="G369" s="2" t="s">
        <v>3</v>
      </c>
      <c r="H369" s="15">
        <v>7</v>
      </c>
      <c r="I369" s="16" t="s">
        <v>3</v>
      </c>
    </row>
    <row r="370" spans="1:9" ht="18.75">
      <c r="A370" s="4" t="s">
        <v>454</v>
      </c>
      <c r="B370" s="3" t="s">
        <v>161</v>
      </c>
      <c r="C370" s="15">
        <v>848880</v>
      </c>
      <c r="D370" s="16" t="s">
        <v>3</v>
      </c>
      <c r="E370" s="29">
        <v>780604</v>
      </c>
      <c r="F370" s="3" t="s">
        <v>395</v>
      </c>
      <c r="G370" s="2" t="s">
        <v>3</v>
      </c>
      <c r="H370" s="15">
        <v>68275</v>
      </c>
      <c r="I370" s="92" t="s">
        <v>397</v>
      </c>
    </row>
    <row r="371" spans="1:9" ht="18.75">
      <c r="A371" s="4" t="s">
        <v>455</v>
      </c>
      <c r="B371" s="3" t="s">
        <v>162</v>
      </c>
      <c r="C371" s="15">
        <v>10000</v>
      </c>
      <c r="D371" s="16" t="s">
        <v>3</v>
      </c>
      <c r="E371" s="29" t="s">
        <v>3</v>
      </c>
      <c r="F371" s="3" t="s">
        <v>3</v>
      </c>
      <c r="G371" s="2" t="s">
        <v>3</v>
      </c>
      <c r="H371" s="15">
        <v>10000</v>
      </c>
      <c r="I371" s="16" t="s">
        <v>3</v>
      </c>
    </row>
    <row r="372" spans="1:9" ht="19.5" thickBot="1">
      <c r="A372" s="256" t="s">
        <v>4</v>
      </c>
      <c r="B372" s="257"/>
      <c r="C372" s="33">
        <v>903880</v>
      </c>
      <c r="D372" s="50" t="s">
        <v>3</v>
      </c>
      <c r="E372" s="60">
        <v>815115</v>
      </c>
      <c r="F372" s="23" t="s">
        <v>451</v>
      </c>
      <c r="G372" s="40" t="s">
        <v>3</v>
      </c>
      <c r="H372" s="33">
        <f>SUM(H367:H371)</f>
        <v>88764</v>
      </c>
      <c r="I372" s="117" t="s">
        <v>452</v>
      </c>
    </row>
    <row r="373" ht="19.5" thickTop="1">
      <c r="A373" s="47" t="s">
        <v>129</v>
      </c>
    </row>
    <row r="374" spans="1:9" ht="18.75">
      <c r="A374" s="4" t="s">
        <v>456</v>
      </c>
      <c r="C374" s="15">
        <v>12000</v>
      </c>
      <c r="D374" s="16" t="s">
        <v>3</v>
      </c>
      <c r="E374" s="14">
        <v>1966</v>
      </c>
      <c r="F374" s="3" t="s">
        <v>457</v>
      </c>
      <c r="G374" s="2" t="s">
        <v>3</v>
      </c>
      <c r="H374" s="15">
        <v>10033</v>
      </c>
      <c r="I374" s="16">
        <v>19</v>
      </c>
    </row>
    <row r="375" spans="1:9" ht="19.5" thickBot="1">
      <c r="A375" s="256" t="s">
        <v>4</v>
      </c>
      <c r="B375" s="257"/>
      <c r="C375" s="33">
        <f>SUM(C374:C374)</f>
        <v>12000</v>
      </c>
      <c r="D375" s="50" t="s">
        <v>3</v>
      </c>
      <c r="E375" s="49">
        <f>SUM(E374:E374)</f>
        <v>1966</v>
      </c>
      <c r="F375" s="23" t="s">
        <v>457</v>
      </c>
      <c r="G375" s="40" t="s">
        <v>3</v>
      </c>
      <c r="H375" s="33">
        <v>10033</v>
      </c>
      <c r="I375" s="50">
        <v>19</v>
      </c>
    </row>
    <row r="376" ht="19.5" thickTop="1">
      <c r="A376" s="9" t="s">
        <v>165</v>
      </c>
    </row>
    <row r="377" ht="18.75">
      <c r="A377" s="47" t="s">
        <v>140</v>
      </c>
    </row>
    <row r="378" spans="1:9" ht="18.75">
      <c r="A378" s="4" t="s">
        <v>368</v>
      </c>
      <c r="C378" s="15">
        <v>1684000</v>
      </c>
      <c r="D378" s="16" t="s">
        <v>3</v>
      </c>
      <c r="E378" s="14">
        <v>1644000</v>
      </c>
      <c r="F378" s="3" t="s">
        <v>3</v>
      </c>
      <c r="G378" s="2" t="s">
        <v>3</v>
      </c>
      <c r="H378" s="15">
        <v>40000</v>
      </c>
      <c r="I378" s="16" t="s">
        <v>3</v>
      </c>
    </row>
    <row r="379" spans="1:9" s="6" customFormat="1" ht="19.5" thickBot="1">
      <c r="A379" s="256" t="s">
        <v>4</v>
      </c>
      <c r="B379" s="257"/>
      <c r="C379" s="33">
        <f>SUM(C378)</f>
        <v>1684000</v>
      </c>
      <c r="D379" s="50" t="s">
        <v>3</v>
      </c>
      <c r="E379" s="49">
        <f>SUM(E378)</f>
        <v>1644000</v>
      </c>
      <c r="F379" s="23" t="s">
        <v>3</v>
      </c>
      <c r="G379" s="40" t="s">
        <v>3</v>
      </c>
      <c r="H379" s="33">
        <f>SUM(H378)</f>
        <v>40000</v>
      </c>
      <c r="I379" s="50" t="s">
        <v>3</v>
      </c>
    </row>
    <row r="380" spans="1:9" s="6" customFormat="1" ht="19.5" thickTop="1">
      <c r="A380" s="5"/>
      <c r="B380" s="5"/>
      <c r="C380" s="34"/>
      <c r="D380" s="5"/>
      <c r="E380" s="13"/>
      <c r="F380" s="77"/>
      <c r="G380" s="41"/>
      <c r="H380" s="34"/>
      <c r="I380" s="5"/>
    </row>
    <row r="381" spans="1:9" ht="18.75">
      <c r="A381" s="244" t="s">
        <v>1</v>
      </c>
      <c r="B381" s="246" t="s">
        <v>7</v>
      </c>
      <c r="C381" s="244" t="s">
        <v>8</v>
      </c>
      <c r="D381" s="268"/>
      <c r="E381" s="244" t="s">
        <v>252</v>
      </c>
      <c r="F381" s="268"/>
      <c r="G381" s="22" t="s">
        <v>2</v>
      </c>
      <c r="H381" s="273" t="s">
        <v>11</v>
      </c>
      <c r="I381" s="274"/>
    </row>
    <row r="382" spans="1:9" ht="18.75">
      <c r="A382" s="245"/>
      <c r="B382" s="247"/>
      <c r="C382" s="245" t="s">
        <v>246</v>
      </c>
      <c r="D382" s="269"/>
      <c r="E382" s="245"/>
      <c r="F382" s="269"/>
      <c r="G382" s="8" t="s">
        <v>3</v>
      </c>
      <c r="H382" s="275" t="s">
        <v>12</v>
      </c>
      <c r="I382" s="276"/>
    </row>
    <row r="383" spans="1:9" ht="18.75">
      <c r="A383" s="159" t="s">
        <v>135</v>
      </c>
      <c r="B383" s="12" t="s">
        <v>176</v>
      </c>
      <c r="C383" s="72"/>
      <c r="D383" s="153"/>
      <c r="E383" s="5"/>
      <c r="F383" s="72"/>
      <c r="G383" s="41"/>
      <c r="H383" s="131"/>
      <c r="I383" s="131"/>
    </row>
    <row r="384" spans="1:9" ht="18.75">
      <c r="A384" s="83" t="s">
        <v>330</v>
      </c>
      <c r="B384" s="12" t="s">
        <v>401</v>
      </c>
      <c r="C384" s="16"/>
      <c r="D384" s="160"/>
      <c r="E384" s="17"/>
      <c r="F384" s="16"/>
      <c r="G384" s="39"/>
      <c r="H384" s="128"/>
      <c r="I384" s="128"/>
    </row>
    <row r="385" spans="1:9" ht="18.75">
      <c r="A385" s="161" t="s">
        <v>458</v>
      </c>
      <c r="B385" s="12"/>
      <c r="C385" s="162">
        <v>94000</v>
      </c>
      <c r="D385" s="163" t="s">
        <v>3</v>
      </c>
      <c r="E385" s="164">
        <v>94000</v>
      </c>
      <c r="F385" s="162" t="s">
        <v>3</v>
      </c>
      <c r="G385" s="164" t="s">
        <v>3</v>
      </c>
      <c r="H385" s="168" t="s">
        <v>3</v>
      </c>
      <c r="I385" s="162" t="s">
        <v>3</v>
      </c>
    </row>
    <row r="386" spans="1:9" s="6" customFormat="1" ht="19.5" thickBot="1">
      <c r="A386" s="50" t="s">
        <v>4</v>
      </c>
      <c r="B386" s="123"/>
      <c r="C386" s="165">
        <f>SUM(C385)</f>
        <v>94000</v>
      </c>
      <c r="D386" s="166"/>
      <c r="E386" s="167">
        <f>SUM(E385)</f>
        <v>94000</v>
      </c>
      <c r="F386" s="165" t="s">
        <v>3</v>
      </c>
      <c r="G386" s="167" t="s">
        <v>3</v>
      </c>
      <c r="H386" s="169" t="s">
        <v>3</v>
      </c>
      <c r="I386" s="169" t="s">
        <v>41</v>
      </c>
    </row>
    <row r="387" spans="1:9" ht="19.5" thickTop="1">
      <c r="A387" s="82" t="s">
        <v>175</v>
      </c>
      <c r="B387" s="12"/>
      <c r="C387" s="162"/>
      <c r="D387" s="163"/>
      <c r="E387" s="164"/>
      <c r="F387" s="162"/>
      <c r="G387" s="164"/>
      <c r="H387" s="168"/>
      <c r="I387" s="168"/>
    </row>
    <row r="388" spans="1:9" ht="18.75">
      <c r="A388" s="83" t="s">
        <v>459</v>
      </c>
      <c r="B388" s="12"/>
      <c r="C388" s="162"/>
      <c r="D388" s="163"/>
      <c r="E388" s="164"/>
      <c r="F388" s="162"/>
      <c r="G388" s="164"/>
      <c r="H388" s="168"/>
      <c r="I388" s="168"/>
    </row>
    <row r="389" spans="1:9" ht="18.75">
      <c r="A389" s="83" t="s">
        <v>460</v>
      </c>
      <c r="B389" s="12" t="s">
        <v>71</v>
      </c>
      <c r="C389" s="162">
        <v>97700</v>
      </c>
      <c r="D389" s="163" t="s">
        <v>3</v>
      </c>
      <c r="E389" s="164">
        <v>97700</v>
      </c>
      <c r="F389" s="162" t="s">
        <v>3</v>
      </c>
      <c r="G389" s="164" t="s">
        <v>3</v>
      </c>
      <c r="H389" s="168" t="s">
        <v>3</v>
      </c>
      <c r="I389" s="168" t="s">
        <v>3</v>
      </c>
    </row>
    <row r="390" spans="1:9" s="6" customFormat="1" ht="19.5" thickBot="1">
      <c r="A390" s="50" t="s">
        <v>4</v>
      </c>
      <c r="B390" s="123"/>
      <c r="C390" s="165">
        <f>SUM(C389)</f>
        <v>97700</v>
      </c>
      <c r="D390" s="166" t="s">
        <v>3</v>
      </c>
      <c r="E390" s="167">
        <f>SUM(E389)</f>
        <v>97700</v>
      </c>
      <c r="F390" s="165" t="s">
        <v>3</v>
      </c>
      <c r="G390" s="167" t="s">
        <v>3</v>
      </c>
      <c r="H390" s="169" t="s">
        <v>3</v>
      </c>
      <c r="I390" s="169" t="s">
        <v>3</v>
      </c>
    </row>
    <row r="391" spans="1:2" ht="19.5" thickTop="1">
      <c r="A391" s="158" t="s">
        <v>331</v>
      </c>
      <c r="B391" s="5"/>
    </row>
    <row r="392" spans="1:2" ht="18.75">
      <c r="A392" s="68" t="s">
        <v>169</v>
      </c>
      <c r="B392" s="5"/>
    </row>
    <row r="393" spans="1:2" ht="18.75">
      <c r="A393" s="68" t="s">
        <v>165</v>
      </c>
      <c r="B393" s="17">
        <v>560000</v>
      </c>
    </row>
    <row r="394" spans="1:2" ht="18.75">
      <c r="A394" s="82" t="s">
        <v>140</v>
      </c>
      <c r="B394" s="17"/>
    </row>
    <row r="395" spans="1:9" ht="18.75">
      <c r="A395" s="83" t="s">
        <v>332</v>
      </c>
      <c r="B395" s="17">
        <v>610400</v>
      </c>
      <c r="C395" s="15">
        <v>45000</v>
      </c>
      <c r="D395" s="16" t="s">
        <v>3</v>
      </c>
      <c r="E395" s="29" t="s">
        <v>3</v>
      </c>
      <c r="F395" s="3" t="s">
        <v>3</v>
      </c>
      <c r="G395" s="2" t="s">
        <v>3</v>
      </c>
      <c r="H395" s="15">
        <v>45000</v>
      </c>
      <c r="I395" s="16" t="s">
        <v>3</v>
      </c>
    </row>
    <row r="396" spans="1:9" s="6" customFormat="1" ht="19.5" thickBot="1">
      <c r="A396" s="256" t="s">
        <v>4</v>
      </c>
      <c r="B396" s="257"/>
      <c r="C396" s="33">
        <f>SUM(C395)</f>
        <v>45000</v>
      </c>
      <c r="D396" s="50" t="s">
        <v>3</v>
      </c>
      <c r="E396" s="60" t="s">
        <v>3</v>
      </c>
      <c r="F396" s="23" t="s">
        <v>3</v>
      </c>
      <c r="G396" s="40" t="s">
        <v>3</v>
      </c>
      <c r="H396" s="33">
        <f>SUM(H395)</f>
        <v>45000</v>
      </c>
      <c r="I396" s="50" t="s">
        <v>3</v>
      </c>
    </row>
    <row r="397" ht="19.5" thickTop="1">
      <c r="A397" s="85" t="s">
        <v>369</v>
      </c>
    </row>
    <row r="398" ht="18.75">
      <c r="A398" s="9" t="s">
        <v>171</v>
      </c>
    </row>
    <row r="399" ht="18.75">
      <c r="A399" s="9" t="s">
        <v>107</v>
      </c>
    </row>
    <row r="400" spans="1:2" ht="18.75">
      <c r="A400" s="47" t="s">
        <v>113</v>
      </c>
      <c r="B400" s="3" t="s">
        <v>145</v>
      </c>
    </row>
    <row r="401" spans="1:2" ht="18.75">
      <c r="A401" s="170" t="s">
        <v>466</v>
      </c>
      <c r="B401" s="3" t="s">
        <v>146</v>
      </c>
    </row>
    <row r="402" spans="1:9" ht="18.75">
      <c r="A402" s="170" t="s">
        <v>465</v>
      </c>
      <c r="C402" s="15">
        <v>40300</v>
      </c>
      <c r="D402" s="16" t="s">
        <v>3</v>
      </c>
      <c r="E402" s="29">
        <v>40140</v>
      </c>
      <c r="F402" s="3" t="s">
        <v>3</v>
      </c>
      <c r="G402" s="3" t="s">
        <v>3</v>
      </c>
      <c r="H402" s="15">
        <v>160</v>
      </c>
      <c r="I402" s="16" t="s">
        <v>3</v>
      </c>
    </row>
    <row r="403" spans="1:7" ht="18.75">
      <c r="A403" s="170" t="s">
        <v>462</v>
      </c>
      <c r="E403" s="29"/>
      <c r="F403" s="3" t="s">
        <v>204</v>
      </c>
      <c r="G403" s="3" t="s">
        <v>204</v>
      </c>
    </row>
    <row r="404" spans="1:7" ht="18.75">
      <c r="A404" s="170" t="s">
        <v>463</v>
      </c>
      <c r="E404" s="29"/>
      <c r="G404" s="3"/>
    </row>
    <row r="405" spans="1:9" ht="18.75">
      <c r="A405" s="170" t="s">
        <v>464</v>
      </c>
      <c r="C405" s="15">
        <v>17000</v>
      </c>
      <c r="D405" s="16" t="s">
        <v>3</v>
      </c>
      <c r="E405" s="29">
        <v>10710</v>
      </c>
      <c r="F405" s="3" t="s">
        <v>3</v>
      </c>
      <c r="G405" s="3" t="s">
        <v>3</v>
      </c>
      <c r="H405" s="15">
        <v>6290</v>
      </c>
      <c r="I405" s="16" t="s">
        <v>3</v>
      </c>
    </row>
    <row r="406" spans="1:9" ht="18.75">
      <c r="A406" s="170" t="s">
        <v>467</v>
      </c>
      <c r="C406" s="15">
        <v>200000</v>
      </c>
      <c r="D406" s="16" t="s">
        <v>3</v>
      </c>
      <c r="E406" s="29">
        <v>137090</v>
      </c>
      <c r="F406" s="3" t="s">
        <v>3</v>
      </c>
      <c r="G406" s="3" t="s">
        <v>3</v>
      </c>
      <c r="H406" s="15">
        <v>62910</v>
      </c>
      <c r="I406" s="16" t="s">
        <v>3</v>
      </c>
    </row>
    <row r="407" spans="1:9" s="6" customFormat="1" ht="18.75">
      <c r="A407" s="170" t="s">
        <v>468</v>
      </c>
      <c r="B407" s="3"/>
      <c r="C407" s="15">
        <v>10000</v>
      </c>
      <c r="D407" s="16" t="s">
        <v>3</v>
      </c>
      <c r="E407" s="29">
        <v>10000</v>
      </c>
      <c r="F407" s="3" t="s">
        <v>3</v>
      </c>
      <c r="G407" s="3" t="s">
        <v>3</v>
      </c>
      <c r="H407" s="15" t="s">
        <v>3</v>
      </c>
      <c r="I407" s="16" t="s">
        <v>3</v>
      </c>
    </row>
    <row r="408" spans="1:9" ht="18.75">
      <c r="A408" s="170" t="s">
        <v>469</v>
      </c>
      <c r="C408" s="15">
        <v>10000</v>
      </c>
      <c r="D408" s="16" t="s">
        <v>3</v>
      </c>
      <c r="E408" s="29" t="s">
        <v>3</v>
      </c>
      <c r="F408" s="3" t="s">
        <v>3</v>
      </c>
      <c r="G408" s="3" t="s">
        <v>3</v>
      </c>
      <c r="H408" s="15">
        <v>10000</v>
      </c>
      <c r="I408" s="16" t="s">
        <v>3</v>
      </c>
    </row>
    <row r="409" spans="1:9" ht="18.75">
      <c r="A409" s="170" t="s">
        <v>470</v>
      </c>
      <c r="B409" s="63"/>
      <c r="C409" s="15">
        <v>20000</v>
      </c>
      <c r="D409" s="16" t="s">
        <v>3</v>
      </c>
      <c r="E409" s="29" t="s">
        <v>3</v>
      </c>
      <c r="F409" s="3" t="s">
        <v>3</v>
      </c>
      <c r="G409" s="3" t="s">
        <v>3</v>
      </c>
      <c r="H409" s="15">
        <v>20000</v>
      </c>
      <c r="I409" s="16" t="s">
        <v>3</v>
      </c>
    </row>
    <row r="410" spans="1:9" ht="18.75">
      <c r="A410" s="170" t="s">
        <v>471</v>
      </c>
      <c r="B410" s="63"/>
      <c r="C410" s="15">
        <v>10000</v>
      </c>
      <c r="D410" s="16" t="s">
        <v>3</v>
      </c>
      <c r="E410" s="29">
        <v>3000</v>
      </c>
      <c r="F410" s="3" t="s">
        <v>3</v>
      </c>
      <c r="G410" s="3" t="s">
        <v>3</v>
      </c>
      <c r="H410" s="15">
        <v>7000</v>
      </c>
      <c r="I410" s="16" t="s">
        <v>3</v>
      </c>
    </row>
    <row r="411" spans="1:9" ht="18.75">
      <c r="A411" s="170" t="s">
        <v>472</v>
      </c>
      <c r="B411" s="63"/>
      <c r="C411" s="15">
        <v>21106</v>
      </c>
      <c r="D411" s="16" t="s">
        <v>3</v>
      </c>
      <c r="E411" s="29">
        <v>21106</v>
      </c>
      <c r="F411" s="3" t="s">
        <v>3</v>
      </c>
      <c r="G411" s="3" t="s">
        <v>3</v>
      </c>
      <c r="H411" s="15" t="s">
        <v>3</v>
      </c>
      <c r="I411" s="16" t="s">
        <v>3</v>
      </c>
    </row>
    <row r="412" spans="1:9" ht="19.5" thickBot="1">
      <c r="A412" s="256" t="s">
        <v>4</v>
      </c>
      <c r="B412" s="257"/>
      <c r="C412" s="33">
        <f>SUM(C402:C411)</f>
        <v>328406</v>
      </c>
      <c r="D412" s="50" t="s">
        <v>3</v>
      </c>
      <c r="E412" s="60">
        <f>SUM(E402:E411)</f>
        <v>222046</v>
      </c>
      <c r="F412" s="23" t="s">
        <v>3</v>
      </c>
      <c r="G412" s="40" t="s">
        <v>164</v>
      </c>
      <c r="H412" s="33">
        <f>SUM(H402:H411)</f>
        <v>106360</v>
      </c>
      <c r="I412" s="50" t="s">
        <v>3</v>
      </c>
    </row>
    <row r="413" spans="1:9" ht="19.5" thickTop="1">
      <c r="A413" s="84" t="s">
        <v>333</v>
      </c>
      <c r="B413" s="20"/>
      <c r="C413" s="64"/>
      <c r="D413" s="42"/>
      <c r="E413" s="51"/>
      <c r="F413" s="20"/>
      <c r="G413" s="65"/>
      <c r="H413" s="64"/>
      <c r="I413" s="42"/>
    </row>
    <row r="414" ht="18.75">
      <c r="A414" s="9" t="s">
        <v>172</v>
      </c>
    </row>
    <row r="415" ht="18.75">
      <c r="A415" s="9" t="s">
        <v>107</v>
      </c>
    </row>
    <row r="416" spans="1:9" s="6" customFormat="1" ht="18.75">
      <c r="A416" s="47" t="s">
        <v>113</v>
      </c>
      <c r="B416" s="3" t="s">
        <v>145</v>
      </c>
      <c r="C416" s="15"/>
      <c r="D416" s="16"/>
      <c r="E416" s="14"/>
      <c r="F416" s="3"/>
      <c r="G416" s="2"/>
      <c r="H416" s="15"/>
      <c r="I416" s="16"/>
    </row>
    <row r="417" spans="1:2" ht="18.75">
      <c r="A417" s="4" t="s">
        <v>461</v>
      </c>
      <c r="B417" s="63" t="s">
        <v>146</v>
      </c>
    </row>
    <row r="418" spans="1:9" ht="18.75">
      <c r="A418" s="4" t="s">
        <v>473</v>
      </c>
      <c r="B418" s="63"/>
      <c r="C418" s="15">
        <v>50000</v>
      </c>
      <c r="D418" s="16" t="s">
        <v>3</v>
      </c>
      <c r="E418" s="14">
        <v>8067</v>
      </c>
      <c r="F418" s="3" t="s">
        <v>3</v>
      </c>
      <c r="G418" s="2" t="s">
        <v>3</v>
      </c>
      <c r="H418" s="15">
        <v>41933</v>
      </c>
      <c r="I418" s="16" t="s">
        <v>3</v>
      </c>
    </row>
    <row r="419" spans="1:9" ht="18.75">
      <c r="A419" s="4" t="s">
        <v>474</v>
      </c>
      <c r="B419" s="63"/>
      <c r="C419" s="15" t="s">
        <v>3</v>
      </c>
      <c r="D419" s="16" t="s">
        <v>3</v>
      </c>
      <c r="E419" s="29" t="s">
        <v>3</v>
      </c>
      <c r="F419" s="3" t="s">
        <v>3</v>
      </c>
      <c r="G419" s="2" t="s">
        <v>3</v>
      </c>
      <c r="H419" s="15" t="s">
        <v>3</v>
      </c>
      <c r="I419" s="16" t="s">
        <v>3</v>
      </c>
    </row>
    <row r="420" spans="1:9" ht="19.5" thickBot="1">
      <c r="A420" s="256" t="s">
        <v>4</v>
      </c>
      <c r="B420" s="257"/>
      <c r="C420" s="33">
        <f>SUM(C418:C419)</f>
        <v>50000</v>
      </c>
      <c r="D420" s="50" t="s">
        <v>3</v>
      </c>
      <c r="E420" s="49">
        <f>SUM(E418:E419)</f>
        <v>8067</v>
      </c>
      <c r="F420" s="23" t="s">
        <v>3</v>
      </c>
      <c r="G420" s="40" t="s">
        <v>3</v>
      </c>
      <c r="H420" s="33">
        <f>SUM(H418:H419)</f>
        <v>41933</v>
      </c>
      <c r="I420" s="50" t="s">
        <v>3</v>
      </c>
    </row>
    <row r="421" spans="1:9" ht="19.5" thickTop="1">
      <c r="A421" s="5"/>
      <c r="B421" s="5"/>
      <c r="C421" s="34"/>
      <c r="D421" s="5"/>
      <c r="E421" s="13"/>
      <c r="F421" s="77"/>
      <c r="G421" s="41"/>
      <c r="H421" s="34"/>
      <c r="I421" s="5"/>
    </row>
    <row r="422" spans="1:9" ht="18.75">
      <c r="A422" s="5"/>
      <c r="B422" s="5"/>
      <c r="C422" s="34"/>
      <c r="D422" s="5"/>
      <c r="E422" s="13"/>
      <c r="F422" s="77"/>
      <c r="G422" s="41"/>
      <c r="H422" s="34"/>
      <c r="I422" s="5"/>
    </row>
    <row r="423" spans="1:9" ht="18.75">
      <c r="A423" s="244" t="s">
        <v>1</v>
      </c>
      <c r="B423" s="246" t="s">
        <v>7</v>
      </c>
      <c r="C423" s="244" t="s">
        <v>8</v>
      </c>
      <c r="D423" s="268"/>
      <c r="E423" s="244" t="s">
        <v>252</v>
      </c>
      <c r="F423" s="268"/>
      <c r="G423" s="22" t="s">
        <v>2</v>
      </c>
      <c r="H423" s="273" t="s">
        <v>11</v>
      </c>
      <c r="I423" s="274"/>
    </row>
    <row r="424" spans="1:9" ht="18.75">
      <c r="A424" s="245"/>
      <c r="B424" s="247"/>
      <c r="C424" s="245" t="s">
        <v>246</v>
      </c>
      <c r="D424" s="269"/>
      <c r="E424" s="245"/>
      <c r="F424" s="269"/>
      <c r="G424" s="8" t="s">
        <v>3</v>
      </c>
      <c r="H424" s="275" t="s">
        <v>12</v>
      </c>
      <c r="I424" s="276"/>
    </row>
    <row r="425" spans="1:9" s="6" customFormat="1" ht="18.75">
      <c r="A425" s="47" t="s">
        <v>129</v>
      </c>
      <c r="B425" s="3" t="s">
        <v>204</v>
      </c>
      <c r="C425" s="15"/>
      <c r="D425" s="16"/>
      <c r="E425" s="14"/>
      <c r="F425" s="3"/>
      <c r="G425" s="2"/>
      <c r="H425" s="15"/>
      <c r="I425" s="16"/>
    </row>
    <row r="426" spans="1:9" ht="18.75">
      <c r="A426" s="4" t="s">
        <v>475</v>
      </c>
      <c r="B426" s="3" t="s">
        <v>174</v>
      </c>
      <c r="C426" s="15">
        <v>1500</v>
      </c>
      <c r="D426" s="16" t="s">
        <v>3</v>
      </c>
      <c r="E426" s="118">
        <v>689</v>
      </c>
      <c r="F426" s="16">
        <v>19</v>
      </c>
      <c r="G426" s="16" t="s">
        <v>3</v>
      </c>
      <c r="H426" s="15">
        <v>810</v>
      </c>
      <c r="I426" s="16">
        <v>81</v>
      </c>
    </row>
    <row r="427" spans="1:9" ht="19.5" thickBot="1">
      <c r="A427" s="256" t="s">
        <v>4</v>
      </c>
      <c r="B427" s="257"/>
      <c r="C427" s="33">
        <f>SUM(C426)</f>
        <v>1500</v>
      </c>
      <c r="D427" s="50" t="s">
        <v>3</v>
      </c>
      <c r="E427" s="119">
        <f>SUM(E426)</f>
        <v>689</v>
      </c>
      <c r="F427" s="50">
        <v>19</v>
      </c>
      <c r="G427" s="50" t="s">
        <v>3</v>
      </c>
      <c r="H427" s="33">
        <f>SUM(H426)</f>
        <v>810</v>
      </c>
      <c r="I427" s="50">
        <v>81</v>
      </c>
    </row>
    <row r="428" spans="1:9" ht="19.5" thickTop="1">
      <c r="A428" s="67" t="s">
        <v>134</v>
      </c>
      <c r="B428" s="5"/>
      <c r="C428" s="59"/>
      <c r="D428" s="25"/>
      <c r="E428" s="171"/>
      <c r="F428" s="26"/>
      <c r="G428" s="26"/>
      <c r="H428" s="59"/>
      <c r="I428" s="25"/>
    </row>
    <row r="429" spans="1:9" ht="18.75">
      <c r="A429" s="172" t="s">
        <v>175</v>
      </c>
      <c r="B429" s="5"/>
      <c r="C429" s="59"/>
      <c r="D429" s="25"/>
      <c r="E429" s="171"/>
      <c r="F429" s="26"/>
      <c r="G429" s="26"/>
      <c r="H429" s="59"/>
      <c r="I429" s="25"/>
    </row>
    <row r="430" spans="1:9" ht="18.75">
      <c r="A430" s="83" t="s">
        <v>476</v>
      </c>
      <c r="B430" s="5"/>
      <c r="C430" s="59"/>
      <c r="D430" s="25"/>
      <c r="E430" s="171"/>
      <c r="F430" s="26"/>
      <c r="G430" s="26"/>
      <c r="H430" s="59"/>
      <c r="I430" s="25"/>
    </row>
    <row r="431" spans="1:9" ht="18.75">
      <c r="A431" s="83" t="s">
        <v>477</v>
      </c>
      <c r="B431" s="181" t="s">
        <v>420</v>
      </c>
      <c r="C431" s="15">
        <v>781000</v>
      </c>
      <c r="D431" s="16" t="s">
        <v>3</v>
      </c>
      <c r="E431" s="175">
        <v>781000</v>
      </c>
      <c r="F431" s="176" t="s">
        <v>3</v>
      </c>
      <c r="G431" s="176" t="s">
        <v>3</v>
      </c>
      <c r="H431" s="177" t="s">
        <v>3</v>
      </c>
      <c r="I431" s="162" t="s">
        <v>3</v>
      </c>
    </row>
    <row r="432" spans="1:9" s="5" customFormat="1" ht="19.5" thickBot="1">
      <c r="A432" s="50" t="s">
        <v>4</v>
      </c>
      <c r="B432" s="173"/>
      <c r="C432" s="33">
        <f>SUM(C431)</f>
        <v>781000</v>
      </c>
      <c r="D432" s="50" t="s">
        <v>3</v>
      </c>
      <c r="E432" s="178">
        <f>SUM(E431)</f>
        <v>781000</v>
      </c>
      <c r="F432" s="180" t="s">
        <v>3</v>
      </c>
      <c r="G432" s="179" t="s">
        <v>3</v>
      </c>
      <c r="H432" s="179" t="s">
        <v>3</v>
      </c>
      <c r="I432" s="165" t="s">
        <v>3</v>
      </c>
    </row>
    <row r="433" spans="1:9" ht="19.5" thickTop="1">
      <c r="A433" s="82" t="s">
        <v>135</v>
      </c>
      <c r="B433" s="5"/>
      <c r="C433" s="59"/>
      <c r="D433" s="25"/>
      <c r="E433" s="171"/>
      <c r="F433" s="26"/>
      <c r="G433" s="26"/>
      <c r="H433" s="59"/>
      <c r="I433" s="25"/>
    </row>
    <row r="434" spans="1:9" ht="18.75">
      <c r="A434" s="83" t="s">
        <v>478</v>
      </c>
      <c r="B434" s="5"/>
      <c r="C434" s="59"/>
      <c r="D434" s="25"/>
      <c r="E434" s="171"/>
      <c r="F434" s="26"/>
      <c r="G434" s="26"/>
      <c r="H434" s="59"/>
      <c r="I434" s="25"/>
    </row>
    <row r="435" spans="1:9" ht="18.75">
      <c r="A435" s="83" t="s">
        <v>479</v>
      </c>
      <c r="B435" s="181" t="s">
        <v>407</v>
      </c>
      <c r="C435" s="15">
        <v>99300</v>
      </c>
      <c r="D435" s="16" t="s">
        <v>3</v>
      </c>
      <c r="E435" s="175">
        <v>95700</v>
      </c>
      <c r="F435" s="176" t="s">
        <v>3</v>
      </c>
      <c r="G435" s="176" t="s">
        <v>3</v>
      </c>
      <c r="H435" s="177">
        <v>3600</v>
      </c>
      <c r="I435" s="162" t="s">
        <v>3</v>
      </c>
    </row>
    <row r="436" spans="1:9" ht="19.5" thickBot="1">
      <c r="A436" s="50" t="s">
        <v>4</v>
      </c>
      <c r="B436" s="182"/>
      <c r="C436" s="33">
        <f>SUM(C435)</f>
        <v>99300</v>
      </c>
      <c r="D436" s="50" t="s">
        <v>3</v>
      </c>
      <c r="E436" s="183">
        <f>SUM(E435)</f>
        <v>95700</v>
      </c>
      <c r="F436" s="88" t="s">
        <v>3</v>
      </c>
      <c r="G436" s="88" t="s">
        <v>3</v>
      </c>
      <c r="H436" s="33">
        <f>SUM(H435)</f>
        <v>3600</v>
      </c>
      <c r="I436" s="50" t="s">
        <v>3</v>
      </c>
    </row>
    <row r="437" spans="1:9" s="6" customFormat="1" ht="19.5" thickTop="1">
      <c r="A437" s="158" t="s">
        <v>480</v>
      </c>
      <c r="B437" s="5"/>
      <c r="C437" s="59"/>
      <c r="D437" s="25"/>
      <c r="E437" s="13"/>
      <c r="F437" s="58"/>
      <c r="G437" s="58"/>
      <c r="H437" s="59"/>
      <c r="I437" s="25"/>
    </row>
    <row r="438" spans="1:9" s="6" customFormat="1" ht="18.75">
      <c r="A438" s="68" t="s">
        <v>107</v>
      </c>
      <c r="B438" s="5"/>
      <c r="C438" s="59"/>
      <c r="D438" s="25"/>
      <c r="E438" s="13"/>
      <c r="F438" s="58"/>
      <c r="G438" s="58"/>
      <c r="H438" s="59"/>
      <c r="I438" s="25"/>
    </row>
    <row r="439" spans="1:2" ht="18.75">
      <c r="A439" s="47" t="s">
        <v>113</v>
      </c>
      <c r="B439" s="3" t="s">
        <v>145</v>
      </c>
    </row>
    <row r="440" spans="1:2" ht="18.75">
      <c r="A440" s="4" t="s">
        <v>461</v>
      </c>
      <c r="B440" s="3" t="s">
        <v>146</v>
      </c>
    </row>
    <row r="441" spans="1:9" ht="18.75">
      <c r="A441" s="4" t="s">
        <v>481</v>
      </c>
      <c r="C441" s="15">
        <v>3128</v>
      </c>
      <c r="D441" s="16" t="s">
        <v>3</v>
      </c>
      <c r="E441" s="29" t="s">
        <v>3</v>
      </c>
      <c r="F441" s="3" t="s">
        <v>3</v>
      </c>
      <c r="G441" s="2" t="s">
        <v>3</v>
      </c>
      <c r="H441" s="15">
        <v>3128</v>
      </c>
      <c r="I441" s="120" t="s">
        <v>164</v>
      </c>
    </row>
    <row r="442" spans="1:9" ht="18.75">
      <c r="A442" s="4" t="s">
        <v>482</v>
      </c>
      <c r="C442" s="15">
        <v>50000</v>
      </c>
      <c r="D442" s="16" t="s">
        <v>3</v>
      </c>
      <c r="E442" s="14">
        <v>28130</v>
      </c>
      <c r="F442" s="3" t="s">
        <v>3</v>
      </c>
      <c r="G442" s="2" t="s">
        <v>3</v>
      </c>
      <c r="H442" s="15">
        <v>21870</v>
      </c>
      <c r="I442" s="120" t="s">
        <v>3</v>
      </c>
    </row>
    <row r="443" spans="1:9" ht="18.75">
      <c r="A443" s="4" t="s">
        <v>483</v>
      </c>
      <c r="C443" s="15">
        <v>10000</v>
      </c>
      <c r="D443" s="16" t="s">
        <v>3</v>
      </c>
      <c r="E443" s="14">
        <v>1550</v>
      </c>
      <c r="F443" s="3" t="s">
        <v>3</v>
      </c>
      <c r="G443" s="2" t="s">
        <v>3</v>
      </c>
      <c r="H443" s="15">
        <v>8450</v>
      </c>
      <c r="I443" s="120" t="s">
        <v>3</v>
      </c>
    </row>
    <row r="444" spans="1:9" ht="18.75">
      <c r="A444" s="55" t="s">
        <v>484</v>
      </c>
      <c r="B444" s="12"/>
      <c r="C444" s="15">
        <v>15000</v>
      </c>
      <c r="D444" s="16" t="s">
        <v>3</v>
      </c>
      <c r="E444" s="14">
        <v>15000</v>
      </c>
      <c r="F444" s="3" t="s">
        <v>3</v>
      </c>
      <c r="G444" s="2" t="s">
        <v>3</v>
      </c>
      <c r="H444" s="15" t="s">
        <v>3</v>
      </c>
      <c r="I444" s="120" t="s">
        <v>3</v>
      </c>
    </row>
    <row r="445" spans="1:9" ht="18.75">
      <c r="A445" s="155" t="s">
        <v>485</v>
      </c>
      <c r="B445" s="12"/>
      <c r="C445" s="15">
        <v>15000</v>
      </c>
      <c r="D445" s="16" t="s">
        <v>3</v>
      </c>
      <c r="E445" s="14">
        <v>15000</v>
      </c>
      <c r="F445" s="3" t="s">
        <v>3</v>
      </c>
      <c r="G445" s="2" t="s">
        <v>3</v>
      </c>
      <c r="H445" s="15" t="s">
        <v>3</v>
      </c>
      <c r="I445" s="120" t="s">
        <v>3</v>
      </c>
    </row>
    <row r="446" spans="1:9" ht="19.5" thickBot="1">
      <c r="A446" s="256" t="s">
        <v>4</v>
      </c>
      <c r="B446" s="257"/>
      <c r="C446" s="33">
        <f>SUM(C441:C445)</f>
        <v>93128</v>
      </c>
      <c r="D446" s="50" t="s">
        <v>3</v>
      </c>
      <c r="E446" s="49">
        <f>SUM(E442:E445)</f>
        <v>59680</v>
      </c>
      <c r="F446" s="23" t="s">
        <v>3</v>
      </c>
      <c r="G446" s="40" t="s">
        <v>3</v>
      </c>
      <c r="H446" s="33">
        <f>SUM(H441:H445)</f>
        <v>33448</v>
      </c>
      <c r="I446" s="121" t="s">
        <v>3</v>
      </c>
    </row>
    <row r="447" spans="1:9" ht="19.5" thickTop="1">
      <c r="A447" s="84" t="s">
        <v>335</v>
      </c>
      <c r="B447" s="20"/>
      <c r="C447" s="64"/>
      <c r="D447" s="42"/>
      <c r="E447" s="51"/>
      <c r="F447" s="20"/>
      <c r="G447" s="65"/>
      <c r="H447" s="64"/>
      <c r="I447" s="42"/>
    </row>
    <row r="448" ht="18.75">
      <c r="A448" s="9" t="s">
        <v>486</v>
      </c>
    </row>
    <row r="449" ht="18.75">
      <c r="A449" s="9" t="s">
        <v>334</v>
      </c>
    </row>
    <row r="450" spans="1:2" ht="18.75">
      <c r="A450" s="47" t="s">
        <v>113</v>
      </c>
      <c r="B450" s="3" t="s">
        <v>145</v>
      </c>
    </row>
    <row r="451" spans="1:2" ht="18.75">
      <c r="A451" s="4" t="s">
        <v>488</v>
      </c>
      <c r="B451" s="3" t="s">
        <v>146</v>
      </c>
    </row>
    <row r="452" spans="1:9" ht="18.75">
      <c r="A452" s="4" t="s">
        <v>487</v>
      </c>
      <c r="C452" s="15">
        <v>20000</v>
      </c>
      <c r="D452" s="16" t="s">
        <v>3</v>
      </c>
      <c r="E452" s="29" t="s">
        <v>3</v>
      </c>
      <c r="F452" s="184" t="s">
        <v>3</v>
      </c>
      <c r="G452" s="140" t="s">
        <v>3</v>
      </c>
      <c r="H452" s="14">
        <v>20000</v>
      </c>
      <c r="I452" s="63" t="s">
        <v>3</v>
      </c>
    </row>
    <row r="453" spans="1:9" ht="19.5" thickBot="1">
      <c r="A453" s="256" t="s">
        <v>4</v>
      </c>
      <c r="B453" s="257"/>
      <c r="C453" s="33">
        <f>SUM(C451:C452)</f>
        <v>20000</v>
      </c>
      <c r="D453" s="50" t="s">
        <v>3</v>
      </c>
      <c r="E453" s="60" t="s">
        <v>3</v>
      </c>
      <c r="F453" s="23" t="s">
        <v>3</v>
      </c>
      <c r="G453" s="23" t="s">
        <v>3</v>
      </c>
      <c r="H453" s="139">
        <f>SUM(H452)</f>
        <v>20000</v>
      </c>
      <c r="I453" s="76" t="s">
        <v>3</v>
      </c>
    </row>
    <row r="454" ht="19.5" thickTop="1">
      <c r="A454" s="9" t="s">
        <v>489</v>
      </c>
    </row>
    <row r="455" ht="18.75">
      <c r="A455" s="9" t="s">
        <v>334</v>
      </c>
    </row>
    <row r="456" spans="1:2" ht="18.75">
      <c r="A456" s="47" t="s">
        <v>113</v>
      </c>
      <c r="B456" s="3" t="s">
        <v>145</v>
      </c>
    </row>
    <row r="457" spans="1:2" ht="18.75">
      <c r="A457" s="4" t="s">
        <v>488</v>
      </c>
      <c r="B457" s="3" t="s">
        <v>146</v>
      </c>
    </row>
    <row r="458" spans="1:9" ht="18.75">
      <c r="A458" s="4" t="s">
        <v>490</v>
      </c>
      <c r="C458" s="15">
        <v>20000</v>
      </c>
      <c r="D458" s="16" t="s">
        <v>3</v>
      </c>
      <c r="E458" s="29" t="s">
        <v>3</v>
      </c>
      <c r="F458" s="3" t="s">
        <v>3</v>
      </c>
      <c r="G458" s="2" t="s">
        <v>3</v>
      </c>
      <c r="H458" s="15">
        <v>20000</v>
      </c>
      <c r="I458" s="16" t="s">
        <v>3</v>
      </c>
    </row>
    <row r="459" spans="1:9" s="6" customFormat="1" ht="18.75">
      <c r="A459" s="54" t="s">
        <v>336</v>
      </c>
      <c r="B459" s="3"/>
      <c r="C459" s="78">
        <v>15000</v>
      </c>
      <c r="D459" s="16" t="s">
        <v>3</v>
      </c>
      <c r="E459" s="78">
        <v>5625</v>
      </c>
      <c r="F459" s="63" t="s">
        <v>3</v>
      </c>
      <c r="G459" s="2" t="s">
        <v>3</v>
      </c>
      <c r="H459" s="78">
        <v>9375</v>
      </c>
      <c r="I459" s="16" t="s">
        <v>3</v>
      </c>
    </row>
    <row r="460" spans="1:9" ht="19.5" thickBot="1">
      <c r="A460" s="256" t="s">
        <v>4</v>
      </c>
      <c r="B460" s="257"/>
      <c r="C460" s="33">
        <f>SUM(C458:C459)</f>
        <v>35000</v>
      </c>
      <c r="D460" s="50" t="s">
        <v>3</v>
      </c>
      <c r="E460" s="122">
        <f>SUM(E459)</f>
        <v>5625</v>
      </c>
      <c r="F460" s="123" t="s">
        <v>3</v>
      </c>
      <c r="G460" s="40" t="s">
        <v>3</v>
      </c>
      <c r="H460" s="122">
        <f>SUM(H458:H459)</f>
        <v>29375</v>
      </c>
      <c r="I460" s="89" t="s">
        <v>3</v>
      </c>
    </row>
    <row r="461" spans="1:9" ht="19.5" thickTop="1">
      <c r="A461" s="5"/>
      <c r="B461" s="5"/>
      <c r="C461" s="34"/>
      <c r="D461" s="5"/>
      <c r="E461" s="34"/>
      <c r="F461" s="77"/>
      <c r="G461" s="41"/>
      <c r="H461" s="34"/>
      <c r="I461" s="5"/>
    </row>
    <row r="462" spans="1:9" ht="18.75">
      <c r="A462" s="5"/>
      <c r="B462" s="5"/>
      <c r="C462" s="34"/>
      <c r="D462" s="5"/>
      <c r="E462" s="34"/>
      <c r="F462" s="77"/>
      <c r="G462" s="41"/>
      <c r="H462" s="34"/>
      <c r="I462" s="5"/>
    </row>
    <row r="463" spans="1:9" ht="18.75">
      <c r="A463" s="5"/>
      <c r="B463" s="5"/>
      <c r="C463" s="34"/>
      <c r="D463" s="5"/>
      <c r="E463" s="34"/>
      <c r="F463" s="77"/>
      <c r="G463" s="41"/>
      <c r="H463" s="34"/>
      <c r="I463" s="5"/>
    </row>
    <row r="464" spans="1:9" ht="18.75">
      <c r="A464" s="5"/>
      <c r="B464" s="5"/>
      <c r="C464" s="34"/>
      <c r="D464" s="5"/>
      <c r="E464" s="34"/>
      <c r="F464" s="77"/>
      <c r="G464" s="41"/>
      <c r="H464" s="34"/>
      <c r="I464" s="5"/>
    </row>
    <row r="465" spans="1:9" ht="18.75">
      <c r="A465" s="244" t="s">
        <v>1</v>
      </c>
      <c r="B465" s="246" t="s">
        <v>7</v>
      </c>
      <c r="C465" s="244" t="s">
        <v>8</v>
      </c>
      <c r="D465" s="268"/>
      <c r="E465" s="244" t="s">
        <v>252</v>
      </c>
      <c r="F465" s="268"/>
      <c r="G465" s="22" t="s">
        <v>2</v>
      </c>
      <c r="H465" s="273" t="s">
        <v>11</v>
      </c>
      <c r="I465" s="274"/>
    </row>
    <row r="466" spans="1:9" ht="18.75">
      <c r="A466" s="245"/>
      <c r="B466" s="247"/>
      <c r="C466" s="245" t="s">
        <v>246</v>
      </c>
      <c r="D466" s="269"/>
      <c r="E466" s="245"/>
      <c r="F466" s="269"/>
      <c r="G466" s="8" t="s">
        <v>3</v>
      </c>
      <c r="H466" s="275" t="s">
        <v>12</v>
      </c>
      <c r="I466" s="276"/>
    </row>
    <row r="467" ht="18.75">
      <c r="A467" s="85" t="s">
        <v>337</v>
      </c>
    </row>
    <row r="468" spans="1:9" s="6" customFormat="1" ht="18.75">
      <c r="A468" s="9" t="s">
        <v>177</v>
      </c>
      <c r="B468" s="3"/>
      <c r="C468" s="15"/>
      <c r="D468" s="16"/>
      <c r="E468" s="14"/>
      <c r="F468" s="3"/>
      <c r="G468" s="2"/>
      <c r="H468" s="15"/>
      <c r="I468" s="16"/>
    </row>
    <row r="469" spans="1:2" ht="18.75">
      <c r="A469" s="9" t="s">
        <v>178</v>
      </c>
      <c r="B469" s="3" t="s">
        <v>186</v>
      </c>
    </row>
    <row r="470" spans="1:9" ht="18.75">
      <c r="A470" s="4" t="s">
        <v>179</v>
      </c>
      <c r="B470" s="3" t="s">
        <v>187</v>
      </c>
      <c r="C470" s="15">
        <v>80000</v>
      </c>
      <c r="D470" s="16" t="s">
        <v>3</v>
      </c>
      <c r="E470" s="14">
        <v>64470</v>
      </c>
      <c r="F470" s="3" t="s">
        <v>3</v>
      </c>
      <c r="G470" s="2" t="s">
        <v>355</v>
      </c>
      <c r="H470" s="15">
        <v>15530</v>
      </c>
      <c r="I470" s="16" t="s">
        <v>3</v>
      </c>
    </row>
    <row r="471" spans="1:9" ht="18.75">
      <c r="A471" s="4" t="s">
        <v>491</v>
      </c>
      <c r="B471" s="3" t="s">
        <v>492</v>
      </c>
      <c r="C471" s="15">
        <v>4959600</v>
      </c>
      <c r="D471" s="16" t="s">
        <v>3</v>
      </c>
      <c r="E471" s="14">
        <v>4884000</v>
      </c>
      <c r="F471" s="3" t="s">
        <v>3</v>
      </c>
      <c r="G471" s="2" t="s">
        <v>355</v>
      </c>
      <c r="H471" s="15">
        <v>75600</v>
      </c>
      <c r="I471" s="16" t="s">
        <v>3</v>
      </c>
    </row>
    <row r="472" spans="1:9" ht="18.75">
      <c r="A472" s="4" t="s">
        <v>316</v>
      </c>
      <c r="B472" s="3" t="s">
        <v>389</v>
      </c>
      <c r="C472" s="15">
        <v>902400</v>
      </c>
      <c r="D472" s="16" t="s">
        <v>3</v>
      </c>
      <c r="E472" s="14">
        <v>899200</v>
      </c>
      <c r="F472" s="3" t="s">
        <v>3</v>
      </c>
      <c r="G472" s="2" t="s">
        <v>355</v>
      </c>
      <c r="H472" s="15">
        <v>3200</v>
      </c>
      <c r="I472" s="16" t="s">
        <v>3</v>
      </c>
    </row>
    <row r="473" spans="1:9" ht="18.75">
      <c r="A473" s="4" t="s">
        <v>180</v>
      </c>
      <c r="B473" s="3" t="s">
        <v>188</v>
      </c>
      <c r="C473" s="15">
        <v>6000</v>
      </c>
      <c r="D473" s="16" t="s">
        <v>3</v>
      </c>
      <c r="E473" s="14">
        <v>6000</v>
      </c>
      <c r="F473" s="3" t="s">
        <v>3</v>
      </c>
      <c r="G473" s="2" t="s">
        <v>355</v>
      </c>
      <c r="H473" s="15" t="s">
        <v>3</v>
      </c>
      <c r="I473" s="16" t="s">
        <v>3</v>
      </c>
    </row>
    <row r="474" spans="1:9" ht="18.75">
      <c r="A474" s="4" t="s">
        <v>181</v>
      </c>
      <c r="B474" s="3" t="s">
        <v>189</v>
      </c>
      <c r="C474" s="15">
        <v>256453</v>
      </c>
      <c r="D474" s="16" t="s">
        <v>3</v>
      </c>
      <c r="E474" s="14">
        <v>139991</v>
      </c>
      <c r="F474" s="3" t="s">
        <v>3</v>
      </c>
      <c r="G474" s="2" t="s">
        <v>355</v>
      </c>
      <c r="H474" s="15">
        <v>116462</v>
      </c>
      <c r="I474" s="16" t="s">
        <v>3</v>
      </c>
    </row>
    <row r="475" spans="1:9" ht="18.75">
      <c r="A475" s="4" t="s">
        <v>182</v>
      </c>
      <c r="B475" s="3" t="s">
        <v>190</v>
      </c>
      <c r="C475" s="15">
        <v>180000</v>
      </c>
      <c r="D475" s="16" t="s">
        <v>3</v>
      </c>
      <c r="E475" s="14">
        <v>80000</v>
      </c>
      <c r="F475" s="3" t="s">
        <v>3</v>
      </c>
      <c r="G475" s="2" t="s">
        <v>355</v>
      </c>
      <c r="H475" s="15">
        <v>100000</v>
      </c>
      <c r="I475" s="16" t="s">
        <v>3</v>
      </c>
    </row>
    <row r="476" spans="1:7" ht="18.75">
      <c r="A476" s="4" t="s">
        <v>183</v>
      </c>
      <c r="F476" s="3" t="s">
        <v>204</v>
      </c>
      <c r="G476" s="2" t="s">
        <v>204</v>
      </c>
    </row>
    <row r="477" spans="1:9" ht="18.75">
      <c r="A477" s="4" t="s">
        <v>184</v>
      </c>
      <c r="B477" s="3" t="s">
        <v>185</v>
      </c>
      <c r="C477" s="15">
        <v>149535</v>
      </c>
      <c r="D477" s="16" t="s">
        <v>3</v>
      </c>
      <c r="E477" s="14">
        <v>149535</v>
      </c>
      <c r="F477" s="3" t="s">
        <v>3</v>
      </c>
      <c r="G477" s="2" t="s">
        <v>355</v>
      </c>
      <c r="H477" s="15" t="s">
        <v>3</v>
      </c>
      <c r="I477" s="16" t="s">
        <v>3</v>
      </c>
    </row>
    <row r="478" spans="1:9" ht="18.75">
      <c r="A478" s="270" t="s">
        <v>4</v>
      </c>
      <c r="B478" s="271"/>
      <c r="C478" s="28">
        <f>SUM(C470:C477)</f>
        <v>6533988</v>
      </c>
      <c r="D478" s="69" t="s">
        <v>3</v>
      </c>
      <c r="E478" s="96">
        <f>SUM(E470:E477)</f>
        <v>6223196</v>
      </c>
      <c r="F478" s="124" t="s">
        <v>3</v>
      </c>
      <c r="G478" s="124" t="s">
        <v>3</v>
      </c>
      <c r="H478" s="28">
        <f>SUM(H470:H477)</f>
        <v>310792</v>
      </c>
      <c r="I478" s="69" t="s">
        <v>3</v>
      </c>
    </row>
    <row r="479" spans="1:9" ht="19.5" thickBot="1">
      <c r="A479" s="256" t="s">
        <v>191</v>
      </c>
      <c r="B479" s="257"/>
      <c r="C479" s="70">
        <f>C478+C460+C453+C446+C436+C432+C427+C420+C412+C396+C390+C386+C379+C375+C372+C365+C358+C350+C334+C331+C327+C320+C314+C306+C284+C277+C270</f>
        <v>19607373</v>
      </c>
      <c r="D479" s="71" t="s">
        <v>3</v>
      </c>
      <c r="E479" s="49">
        <v>18000189</v>
      </c>
      <c r="F479" s="91">
        <v>34</v>
      </c>
      <c r="G479" s="91" t="s">
        <v>3</v>
      </c>
      <c r="H479" s="33">
        <v>1607183</v>
      </c>
      <c r="I479" s="117" t="s">
        <v>493</v>
      </c>
    </row>
    <row r="480" spans="1:9" ht="19.5" thickTop="1">
      <c r="A480" s="5"/>
      <c r="B480" s="5"/>
      <c r="C480" s="13"/>
      <c r="D480" s="86"/>
      <c r="E480" s="13"/>
      <c r="F480" s="125"/>
      <c r="G480" s="125"/>
      <c r="H480" s="34"/>
      <c r="I480" s="86" t="s">
        <v>204</v>
      </c>
    </row>
    <row r="481" spans="1:9" ht="18.75">
      <c r="A481" s="5"/>
      <c r="B481" s="5"/>
      <c r="C481" s="13"/>
      <c r="D481" s="86"/>
      <c r="E481" s="13"/>
      <c r="F481" s="125"/>
      <c r="G481" s="125"/>
      <c r="H481" s="34"/>
      <c r="I481" s="86"/>
    </row>
    <row r="482" spans="1:9" ht="18.75">
      <c r="A482" s="5"/>
      <c r="B482" s="5"/>
      <c r="C482" s="13"/>
      <c r="D482" s="86"/>
      <c r="E482" s="13"/>
      <c r="F482" s="125"/>
      <c r="G482" s="125"/>
      <c r="H482" s="34"/>
      <c r="I482" s="86"/>
    </row>
    <row r="483" spans="1:9" ht="18.75">
      <c r="A483" s="5"/>
      <c r="B483" s="5"/>
      <c r="C483" s="13"/>
      <c r="D483" s="86"/>
      <c r="E483" s="13"/>
      <c r="F483" s="125"/>
      <c r="G483" s="125"/>
      <c r="H483" s="34"/>
      <c r="I483" s="86"/>
    </row>
    <row r="484" spans="1:9" ht="18.75">
      <c r="A484" s="5"/>
      <c r="B484" s="5"/>
      <c r="C484" s="13"/>
      <c r="D484" s="86"/>
      <c r="E484" s="13"/>
      <c r="F484" s="125"/>
      <c r="G484" s="125"/>
      <c r="H484" s="34"/>
      <c r="I484" s="86"/>
    </row>
    <row r="485" spans="1:9" ht="18.75">
      <c r="A485" s="5"/>
      <c r="B485" s="5"/>
      <c r="C485" s="13"/>
      <c r="D485" s="86"/>
      <c r="E485" s="13"/>
      <c r="F485" s="125"/>
      <c r="G485" s="125"/>
      <c r="H485" s="34"/>
      <c r="I485" s="86"/>
    </row>
    <row r="486" spans="1:9" ht="18.75">
      <c r="A486" s="5"/>
      <c r="B486" s="5"/>
      <c r="C486" s="13"/>
      <c r="D486" s="86"/>
      <c r="E486" s="13"/>
      <c r="F486" s="125"/>
      <c r="G486" s="125"/>
      <c r="H486" s="34"/>
      <c r="I486" s="86"/>
    </row>
    <row r="487" spans="1:9" ht="18.75">
      <c r="A487" s="5"/>
      <c r="B487" s="5"/>
      <c r="C487" s="13"/>
      <c r="D487" s="86"/>
      <c r="E487" s="13"/>
      <c r="F487" s="125"/>
      <c r="G487" s="125"/>
      <c r="H487" s="34"/>
      <c r="I487" s="86"/>
    </row>
    <row r="488" spans="1:9" s="6" customFormat="1" ht="18.75">
      <c r="A488" s="5"/>
      <c r="B488" s="5"/>
      <c r="C488" s="13"/>
      <c r="D488" s="86"/>
      <c r="E488" s="13"/>
      <c r="F488" s="125"/>
      <c r="G488" s="125"/>
      <c r="H488" s="34"/>
      <c r="I488" s="86"/>
    </row>
    <row r="489" spans="1:9" ht="18.75">
      <c r="A489" s="5"/>
      <c r="B489" s="5"/>
      <c r="C489" s="13"/>
      <c r="D489" s="86"/>
      <c r="E489" s="13"/>
      <c r="F489" s="125"/>
      <c r="G489" s="125"/>
      <c r="H489" s="34"/>
      <c r="I489" s="86"/>
    </row>
    <row r="490" spans="1:9" ht="18.75">
      <c r="A490" s="1"/>
      <c r="B490" s="12"/>
      <c r="C490" s="29"/>
      <c r="D490" s="17"/>
      <c r="F490" s="12"/>
      <c r="G490" s="39"/>
      <c r="H490" s="29"/>
      <c r="I490" s="17"/>
    </row>
    <row r="491" spans="1:9" ht="18.75">
      <c r="A491" s="1"/>
      <c r="B491" s="12"/>
      <c r="C491" s="29"/>
      <c r="D491" s="17"/>
      <c r="F491" s="12"/>
      <c r="G491" s="39"/>
      <c r="H491" s="29"/>
      <c r="I491" s="17"/>
    </row>
    <row r="492" spans="1:9" ht="18.75">
      <c r="A492" s="1"/>
      <c r="B492" s="12"/>
      <c r="C492" s="29"/>
      <c r="D492" s="17"/>
      <c r="F492" s="12"/>
      <c r="G492" s="39"/>
      <c r="H492" s="29"/>
      <c r="I492" s="17"/>
    </row>
    <row r="493" spans="1:9" ht="18.75">
      <c r="A493" s="1"/>
      <c r="B493" s="12"/>
      <c r="C493" s="29"/>
      <c r="D493" s="17"/>
      <c r="F493" s="12"/>
      <c r="G493" s="39"/>
      <c r="H493" s="29"/>
      <c r="I493" s="17"/>
    </row>
    <row r="494" spans="1:9" ht="18.75">
      <c r="A494" s="1"/>
      <c r="B494" s="12"/>
      <c r="C494" s="29"/>
      <c r="D494" s="17"/>
      <c r="F494" s="12"/>
      <c r="G494" s="39"/>
      <c r="H494" s="29"/>
      <c r="I494" s="17"/>
    </row>
    <row r="495" spans="1:9" ht="18.75">
      <c r="A495" s="1"/>
      <c r="B495" s="12"/>
      <c r="C495" s="29"/>
      <c r="D495" s="17"/>
      <c r="F495" s="12"/>
      <c r="G495" s="39"/>
      <c r="H495" s="29"/>
      <c r="I495" s="17"/>
    </row>
    <row r="496" spans="1:9" ht="18.75">
      <c r="A496" s="1"/>
      <c r="B496" s="12"/>
      <c r="C496" s="29"/>
      <c r="D496" s="17"/>
      <c r="F496" s="12"/>
      <c r="G496" s="39"/>
      <c r="H496" s="29"/>
      <c r="I496" s="17"/>
    </row>
    <row r="497" spans="1:9" ht="18.75">
      <c r="A497" s="1"/>
      <c r="B497" s="12"/>
      <c r="C497" s="29"/>
      <c r="D497" s="17"/>
      <c r="F497" s="12"/>
      <c r="G497" s="39"/>
      <c r="H497" s="29"/>
      <c r="I497" s="17"/>
    </row>
    <row r="498" spans="1:9" s="6" customFormat="1" ht="18.75">
      <c r="A498" s="1"/>
      <c r="B498" s="12"/>
      <c r="C498" s="29"/>
      <c r="D498" s="17"/>
      <c r="E498" s="14"/>
      <c r="F498" s="12"/>
      <c r="G498" s="39"/>
      <c r="H498" s="29"/>
      <c r="I498" s="17"/>
    </row>
    <row r="499" spans="1:9" ht="18.75">
      <c r="A499" s="1"/>
      <c r="B499" s="12"/>
      <c r="C499" s="29"/>
      <c r="D499" s="17"/>
      <c r="F499" s="12"/>
      <c r="G499" s="39"/>
      <c r="H499" s="29"/>
      <c r="I499" s="17"/>
    </row>
    <row r="500" spans="1:9" ht="18.75">
      <c r="A500" s="1"/>
      <c r="B500" s="12"/>
      <c r="C500" s="29"/>
      <c r="D500" s="17"/>
      <c r="F500" s="12"/>
      <c r="G500" s="39"/>
      <c r="H500" s="29"/>
      <c r="I500" s="17"/>
    </row>
    <row r="501" spans="1:9" ht="18.75">
      <c r="A501" s="1"/>
      <c r="B501" s="12"/>
      <c r="C501" s="29"/>
      <c r="D501" s="17"/>
      <c r="F501" s="12"/>
      <c r="G501" s="39"/>
      <c r="H501" s="29"/>
      <c r="I501" s="17"/>
    </row>
    <row r="502" spans="1:9" ht="18.75">
      <c r="A502" s="1"/>
      <c r="B502" s="12"/>
      <c r="C502" s="29"/>
      <c r="D502" s="17"/>
      <c r="F502" s="12"/>
      <c r="G502" s="39"/>
      <c r="H502" s="29"/>
      <c r="I502" s="17"/>
    </row>
    <row r="503" spans="1:9" ht="18.75">
      <c r="A503" s="1"/>
      <c r="B503" s="12"/>
      <c r="C503" s="29"/>
      <c r="D503" s="17"/>
      <c r="F503" s="12"/>
      <c r="G503" s="39"/>
      <c r="H503" s="29"/>
      <c r="I503" s="17"/>
    </row>
    <row r="504" spans="1:9" ht="18.75">
      <c r="A504" s="1"/>
      <c r="B504" s="12"/>
      <c r="C504" s="29"/>
      <c r="D504" s="17"/>
      <c r="F504" s="12"/>
      <c r="G504" s="39"/>
      <c r="H504" s="29"/>
      <c r="I504" s="17"/>
    </row>
    <row r="505" spans="1:9" ht="18.75">
      <c r="A505" s="1"/>
      <c r="B505" s="12"/>
      <c r="C505" s="29"/>
      <c r="D505" s="17"/>
      <c r="F505" s="12"/>
      <c r="G505" s="39"/>
      <c r="H505" s="29"/>
      <c r="I505" s="17"/>
    </row>
    <row r="506" spans="1:9" s="6" customFormat="1" ht="18.75">
      <c r="A506" s="1"/>
      <c r="B506" s="12"/>
      <c r="C506" s="29"/>
      <c r="D506" s="17"/>
      <c r="E506" s="14"/>
      <c r="F506" s="12"/>
      <c r="G506" s="39"/>
      <c r="H506" s="29"/>
      <c r="I506" s="17"/>
    </row>
    <row r="507" spans="1:9" ht="18.75">
      <c r="A507" s="244" t="s">
        <v>1</v>
      </c>
      <c r="B507" s="246" t="s">
        <v>7</v>
      </c>
      <c r="C507" s="244" t="s">
        <v>8</v>
      </c>
      <c r="D507" s="268"/>
      <c r="E507" s="244" t="s">
        <v>252</v>
      </c>
      <c r="F507" s="268"/>
      <c r="G507" s="22" t="s">
        <v>2</v>
      </c>
      <c r="H507" s="273" t="s">
        <v>11</v>
      </c>
      <c r="I507" s="274"/>
    </row>
    <row r="508" spans="1:9" ht="18.75">
      <c r="A508" s="245"/>
      <c r="B508" s="247"/>
      <c r="C508" s="245" t="s">
        <v>246</v>
      </c>
      <c r="D508" s="269"/>
      <c r="E508" s="245"/>
      <c r="F508" s="269"/>
      <c r="G508" s="8" t="s">
        <v>3</v>
      </c>
      <c r="H508" s="275" t="s">
        <v>12</v>
      </c>
      <c r="I508" s="276"/>
    </row>
    <row r="509" spans="1:5" ht="18.75">
      <c r="A509" s="9" t="s">
        <v>147</v>
      </c>
      <c r="E509" s="146"/>
    </row>
    <row r="510" spans="1:5" ht="18.75">
      <c r="A510" s="47" t="s">
        <v>192</v>
      </c>
      <c r="E510" s="146"/>
    </row>
    <row r="511" spans="1:5" ht="18.75">
      <c r="A511" s="9" t="s">
        <v>96</v>
      </c>
      <c r="E511" s="146"/>
    </row>
    <row r="512" spans="1:5" ht="18.75">
      <c r="A512" s="9" t="s">
        <v>193</v>
      </c>
      <c r="B512" s="3" t="s">
        <v>152</v>
      </c>
      <c r="E512" s="146"/>
    </row>
    <row r="513" spans="1:9" ht="18.75">
      <c r="A513" s="4" t="s">
        <v>102</v>
      </c>
      <c r="B513" s="16">
        <v>220100</v>
      </c>
      <c r="C513" s="15">
        <v>1086492</v>
      </c>
      <c r="D513" s="16" t="s">
        <v>3</v>
      </c>
      <c r="E513" s="146">
        <v>904140</v>
      </c>
      <c r="F513" s="3" t="s">
        <v>3</v>
      </c>
      <c r="G513" s="3" t="s">
        <v>3</v>
      </c>
      <c r="H513" s="15">
        <v>182352</v>
      </c>
      <c r="I513" s="63" t="s">
        <v>3</v>
      </c>
    </row>
    <row r="514" spans="1:9" ht="18.75">
      <c r="A514" s="4" t="s">
        <v>104</v>
      </c>
      <c r="B514" s="16">
        <v>220200</v>
      </c>
      <c r="C514" s="15">
        <v>42000</v>
      </c>
      <c r="D514" s="16" t="s">
        <v>3</v>
      </c>
      <c r="E514" s="146">
        <v>42000</v>
      </c>
      <c r="F514" s="3" t="s">
        <v>3</v>
      </c>
      <c r="G514" s="3" t="s">
        <v>3</v>
      </c>
      <c r="H514" s="174" t="s">
        <v>3</v>
      </c>
      <c r="I514" s="63" t="s">
        <v>3</v>
      </c>
    </row>
    <row r="515" spans="1:9" ht="18.75">
      <c r="A515" s="4" t="s">
        <v>105</v>
      </c>
      <c r="B515" s="16">
        <v>220600</v>
      </c>
      <c r="C515" s="15">
        <v>243970</v>
      </c>
      <c r="D515" s="16" t="s">
        <v>3</v>
      </c>
      <c r="E515" s="146">
        <v>239520</v>
      </c>
      <c r="F515" s="3" t="s">
        <v>3</v>
      </c>
      <c r="G515" s="3" t="s">
        <v>3</v>
      </c>
      <c r="H515" s="177">
        <v>4450</v>
      </c>
      <c r="I515" s="63" t="s">
        <v>3</v>
      </c>
    </row>
    <row r="516" spans="1:9" ht="18.75">
      <c r="A516" s="4" t="s">
        <v>106</v>
      </c>
      <c r="B516" s="16">
        <v>220700</v>
      </c>
      <c r="C516" s="15">
        <v>48000</v>
      </c>
      <c r="D516" s="16" t="s">
        <v>3</v>
      </c>
      <c r="E516" s="146">
        <v>48000</v>
      </c>
      <c r="F516" s="3" t="s">
        <v>3</v>
      </c>
      <c r="G516" s="3" t="s">
        <v>3</v>
      </c>
      <c r="H516" s="174" t="s">
        <v>3</v>
      </c>
      <c r="I516" s="63" t="s">
        <v>3</v>
      </c>
    </row>
    <row r="517" spans="1:9" s="6" customFormat="1" ht="19.5" thickBot="1">
      <c r="A517" s="256" t="s">
        <v>4</v>
      </c>
      <c r="B517" s="257"/>
      <c r="C517" s="33">
        <f>SUM(C513:C516)</f>
        <v>1420462</v>
      </c>
      <c r="D517" s="50" t="s">
        <v>3</v>
      </c>
      <c r="E517" s="147">
        <f>SUM(E513:E516)</f>
        <v>1233660</v>
      </c>
      <c r="F517" s="23" t="s">
        <v>3</v>
      </c>
      <c r="G517" s="23" t="s">
        <v>3</v>
      </c>
      <c r="H517" s="33">
        <f>SUM(H513:H516)</f>
        <v>186802</v>
      </c>
      <c r="I517" s="76" t="s">
        <v>3</v>
      </c>
    </row>
    <row r="518" spans="1:5" ht="19.5" thickTop="1">
      <c r="A518" s="9" t="s">
        <v>107</v>
      </c>
      <c r="E518" s="146"/>
    </row>
    <row r="519" spans="1:9" s="6" customFormat="1" ht="18.75">
      <c r="A519" s="47" t="s">
        <v>108</v>
      </c>
      <c r="B519" s="3" t="s">
        <v>143</v>
      </c>
      <c r="C519" s="15"/>
      <c r="D519" s="16"/>
      <c r="E519" s="146"/>
      <c r="F519" s="3"/>
      <c r="G519" s="2"/>
      <c r="H519" s="15"/>
      <c r="I519" s="16"/>
    </row>
    <row r="520" spans="1:9" s="6" customFormat="1" ht="18.75">
      <c r="A520" s="4" t="s">
        <v>194</v>
      </c>
      <c r="B520" s="3" t="s">
        <v>144</v>
      </c>
      <c r="C520" s="15">
        <v>90000</v>
      </c>
      <c r="D520" s="16" t="s">
        <v>3</v>
      </c>
      <c r="E520" s="146">
        <v>90000</v>
      </c>
      <c r="F520" s="3" t="s">
        <v>3</v>
      </c>
      <c r="G520" s="2" t="s">
        <v>3</v>
      </c>
      <c r="H520" s="15" t="s">
        <v>3</v>
      </c>
      <c r="I520" s="16" t="s">
        <v>3</v>
      </c>
    </row>
    <row r="521" spans="1:9" ht="18.75">
      <c r="A521" s="4" t="s">
        <v>110</v>
      </c>
      <c r="B521" s="3" t="s">
        <v>195</v>
      </c>
      <c r="C521" s="15">
        <v>5000</v>
      </c>
      <c r="D521" s="16" t="s">
        <v>3</v>
      </c>
      <c r="E521" s="15" t="s">
        <v>3</v>
      </c>
      <c r="F521" s="3" t="s">
        <v>3</v>
      </c>
      <c r="G521" s="2" t="s">
        <v>3</v>
      </c>
      <c r="H521" s="15">
        <v>5000</v>
      </c>
      <c r="I521" s="16" t="s">
        <v>3</v>
      </c>
    </row>
    <row r="522" spans="1:9" ht="18.75">
      <c r="A522" s="4" t="s">
        <v>112</v>
      </c>
      <c r="B522" s="3" t="s">
        <v>196</v>
      </c>
      <c r="C522" s="15">
        <v>6240</v>
      </c>
      <c r="D522" s="16" t="s">
        <v>3</v>
      </c>
      <c r="E522" s="146">
        <v>6240</v>
      </c>
      <c r="F522" s="3" t="s">
        <v>3</v>
      </c>
      <c r="G522" s="2" t="s">
        <v>3</v>
      </c>
      <c r="H522" s="15" t="s">
        <v>3</v>
      </c>
      <c r="I522" s="16" t="s">
        <v>3</v>
      </c>
    </row>
    <row r="523" spans="1:9" ht="19.5" thickBot="1">
      <c r="A523" s="256" t="s">
        <v>4</v>
      </c>
      <c r="B523" s="257"/>
      <c r="C523" s="33">
        <f>SUM(C519:C522)</f>
        <v>101240</v>
      </c>
      <c r="D523" s="50" t="s">
        <v>3</v>
      </c>
      <c r="E523" s="147">
        <f>SUM(E520:E522)</f>
        <v>96240</v>
      </c>
      <c r="F523" s="126" t="s">
        <v>3</v>
      </c>
      <c r="G523" s="126" t="s">
        <v>3</v>
      </c>
      <c r="H523" s="33">
        <f>SUM(H519:H522)</f>
        <v>5000</v>
      </c>
      <c r="I523" s="50" t="s">
        <v>3</v>
      </c>
    </row>
    <row r="524" spans="1:5" ht="19.5" thickTop="1">
      <c r="A524" s="47" t="s">
        <v>113</v>
      </c>
      <c r="B524" s="3" t="s">
        <v>145</v>
      </c>
      <c r="E524" s="146"/>
    </row>
    <row r="525" spans="1:5" ht="18.75">
      <c r="A525" s="4" t="s">
        <v>114</v>
      </c>
      <c r="B525" s="3" t="s">
        <v>201</v>
      </c>
      <c r="E525" s="146"/>
    </row>
    <row r="526" spans="1:9" s="6" customFormat="1" ht="18.75">
      <c r="A526" s="4" t="s">
        <v>197</v>
      </c>
      <c r="B526" s="3"/>
      <c r="C526" s="15">
        <v>30000</v>
      </c>
      <c r="D526" s="16" t="s">
        <v>164</v>
      </c>
      <c r="E526" s="15">
        <v>16700</v>
      </c>
      <c r="F526" s="3" t="s">
        <v>3</v>
      </c>
      <c r="G526" s="2" t="s">
        <v>3</v>
      </c>
      <c r="H526" s="15">
        <v>13300</v>
      </c>
      <c r="I526" s="16" t="s">
        <v>3</v>
      </c>
    </row>
    <row r="527" spans="1:9" s="6" customFormat="1" ht="18.75">
      <c r="A527" s="4" t="s">
        <v>494</v>
      </c>
      <c r="B527" s="3" t="s">
        <v>146</v>
      </c>
      <c r="C527" s="15"/>
      <c r="D527" s="16"/>
      <c r="E527" s="15"/>
      <c r="F527" s="3"/>
      <c r="G527" s="2"/>
      <c r="H527" s="15"/>
      <c r="I527" s="16"/>
    </row>
    <row r="528" spans="1:9" ht="18.75">
      <c r="A528" s="4" t="s">
        <v>327</v>
      </c>
      <c r="C528" s="15">
        <v>20000</v>
      </c>
      <c r="D528" s="16" t="s">
        <v>3</v>
      </c>
      <c r="E528" s="15">
        <v>10380</v>
      </c>
      <c r="F528" s="3" t="s">
        <v>3</v>
      </c>
      <c r="G528" s="2" t="s">
        <v>3</v>
      </c>
      <c r="H528" s="15">
        <v>9620</v>
      </c>
      <c r="I528" s="16" t="s">
        <v>3</v>
      </c>
    </row>
    <row r="529" spans="1:9" ht="18.75">
      <c r="A529" s="4" t="s">
        <v>338</v>
      </c>
      <c r="C529" s="15">
        <v>114000</v>
      </c>
      <c r="D529" s="16" t="s">
        <v>3</v>
      </c>
      <c r="E529" s="15" t="s">
        <v>3</v>
      </c>
      <c r="F529" s="3" t="s">
        <v>3</v>
      </c>
      <c r="G529" s="2" t="s">
        <v>3</v>
      </c>
      <c r="H529" s="15">
        <v>114000</v>
      </c>
      <c r="I529" s="16" t="s">
        <v>3</v>
      </c>
    </row>
    <row r="530" spans="1:5" ht="18.75">
      <c r="A530" s="4" t="s">
        <v>199</v>
      </c>
      <c r="B530" s="3" t="s">
        <v>202</v>
      </c>
      <c r="E530" s="146"/>
    </row>
    <row r="531" spans="1:9" ht="18.75">
      <c r="A531" s="4" t="s">
        <v>200</v>
      </c>
      <c r="C531" s="15">
        <v>25000</v>
      </c>
      <c r="D531" s="16" t="s">
        <v>3</v>
      </c>
      <c r="E531" s="146">
        <v>2095</v>
      </c>
      <c r="F531" s="3" t="s">
        <v>3</v>
      </c>
      <c r="G531" s="2" t="s">
        <v>3</v>
      </c>
      <c r="H531" s="15">
        <v>22905</v>
      </c>
      <c r="I531" s="16" t="s">
        <v>3</v>
      </c>
    </row>
    <row r="532" spans="1:9" ht="19.5" thickBot="1">
      <c r="A532" s="256" t="s">
        <v>4</v>
      </c>
      <c r="B532" s="257"/>
      <c r="C532" s="33">
        <f>SUM(C526:C531)</f>
        <v>189000</v>
      </c>
      <c r="D532" s="50" t="s">
        <v>3</v>
      </c>
      <c r="E532" s="147">
        <f>SUM(E526:E531)</f>
        <v>29175</v>
      </c>
      <c r="F532" s="23" t="s">
        <v>3</v>
      </c>
      <c r="G532" s="40" t="s">
        <v>3</v>
      </c>
      <c r="H532" s="33">
        <f>SUM(H526:H531)</f>
        <v>159825</v>
      </c>
      <c r="I532" s="50" t="s">
        <v>3</v>
      </c>
    </row>
    <row r="533" spans="1:9" ht="19.5" thickTop="1">
      <c r="A533" s="73" t="s">
        <v>122</v>
      </c>
      <c r="B533" s="74" t="s">
        <v>158</v>
      </c>
      <c r="C533" s="75"/>
      <c r="D533" s="24"/>
      <c r="E533" s="148"/>
      <c r="F533" s="74"/>
      <c r="G533" s="127"/>
      <c r="H533" s="75"/>
      <c r="I533" s="24"/>
    </row>
    <row r="534" spans="1:9" ht="18.75">
      <c r="A534" s="4" t="s">
        <v>123</v>
      </c>
      <c r="B534" s="3" t="s">
        <v>159</v>
      </c>
      <c r="C534" s="15">
        <v>50000</v>
      </c>
      <c r="D534" s="16" t="s">
        <v>3</v>
      </c>
      <c r="E534" s="14">
        <v>26764</v>
      </c>
      <c r="F534" s="3" t="s">
        <v>350</v>
      </c>
      <c r="G534" s="2" t="s">
        <v>3</v>
      </c>
      <c r="H534" s="15">
        <v>23235</v>
      </c>
      <c r="I534" s="16">
        <v>95</v>
      </c>
    </row>
    <row r="535" spans="1:9" ht="18.75">
      <c r="A535" s="4" t="s">
        <v>126</v>
      </c>
      <c r="B535" s="3" t="s">
        <v>203</v>
      </c>
      <c r="C535" s="15">
        <v>7000</v>
      </c>
      <c r="D535" s="16" t="s">
        <v>3</v>
      </c>
      <c r="E535" s="14">
        <v>5640</v>
      </c>
      <c r="F535" s="3" t="s">
        <v>3</v>
      </c>
      <c r="G535" s="2" t="s">
        <v>3</v>
      </c>
      <c r="H535" s="15">
        <v>1360</v>
      </c>
      <c r="I535" s="16" t="s">
        <v>3</v>
      </c>
    </row>
    <row r="536" spans="1:9" ht="18.75">
      <c r="A536" s="4" t="s">
        <v>128</v>
      </c>
      <c r="B536" s="3" t="s">
        <v>162</v>
      </c>
      <c r="C536" s="15">
        <v>35000</v>
      </c>
      <c r="D536" s="16" t="s">
        <v>3</v>
      </c>
      <c r="E536" s="14">
        <v>26200</v>
      </c>
      <c r="F536" s="3" t="s">
        <v>3</v>
      </c>
      <c r="G536" s="2" t="s">
        <v>3</v>
      </c>
      <c r="H536" s="15">
        <v>8800</v>
      </c>
      <c r="I536" s="16" t="s">
        <v>3</v>
      </c>
    </row>
    <row r="537" spans="1:9" ht="19.5" thickBot="1">
      <c r="A537" s="256" t="s">
        <v>4</v>
      </c>
      <c r="B537" s="257"/>
      <c r="C537" s="33">
        <f>SUM(C534:C536)</f>
        <v>92000</v>
      </c>
      <c r="D537" s="50" t="s">
        <v>3</v>
      </c>
      <c r="E537" s="49">
        <f>SUM(E534:E536)</f>
        <v>58604</v>
      </c>
      <c r="F537" s="23" t="s">
        <v>350</v>
      </c>
      <c r="G537" s="40" t="s">
        <v>3</v>
      </c>
      <c r="H537" s="33">
        <f>SUM(H534:H536)</f>
        <v>33395</v>
      </c>
      <c r="I537" s="50">
        <v>95</v>
      </c>
    </row>
    <row r="538" spans="1:2" ht="19.5" thickTop="1">
      <c r="A538" s="47" t="s">
        <v>129</v>
      </c>
      <c r="B538" s="3" t="s">
        <v>173</v>
      </c>
    </row>
    <row r="539" spans="1:9" ht="18.75">
      <c r="A539" s="4" t="s">
        <v>132</v>
      </c>
      <c r="B539" s="3" t="s">
        <v>205</v>
      </c>
      <c r="C539" s="15">
        <v>15000</v>
      </c>
      <c r="D539" s="16" t="s">
        <v>3</v>
      </c>
      <c r="E539" s="14">
        <v>11442</v>
      </c>
      <c r="F539" s="3" t="s">
        <v>3</v>
      </c>
      <c r="G539" s="2" t="s">
        <v>3</v>
      </c>
      <c r="H539" s="15">
        <v>3558</v>
      </c>
      <c r="I539" s="16" t="s">
        <v>3</v>
      </c>
    </row>
    <row r="540" spans="1:9" ht="19.5" thickBot="1">
      <c r="A540" s="256" t="s">
        <v>4</v>
      </c>
      <c r="B540" s="257"/>
      <c r="C540" s="33">
        <f>SUM(C539)</f>
        <v>15000</v>
      </c>
      <c r="D540" s="50" t="s">
        <v>3</v>
      </c>
      <c r="E540" s="49">
        <f>SUM(E539)</f>
        <v>11442</v>
      </c>
      <c r="F540" s="23" t="s">
        <v>3</v>
      </c>
      <c r="G540" s="40" t="s">
        <v>3</v>
      </c>
      <c r="H540" s="33">
        <f>SUM(H539)</f>
        <v>3558</v>
      </c>
      <c r="I540" s="50" t="s">
        <v>3</v>
      </c>
    </row>
    <row r="541" spans="1:9" ht="19.5" thickTop="1">
      <c r="A541" s="82" t="s">
        <v>135</v>
      </c>
      <c r="B541" s="17">
        <v>541000</v>
      </c>
      <c r="C541" s="189"/>
      <c r="D541" s="5"/>
      <c r="E541" s="190"/>
      <c r="F541" s="77"/>
      <c r="G541" s="191"/>
      <c r="H541" s="189"/>
      <c r="I541" s="25"/>
    </row>
    <row r="542" spans="1:9" ht="18.75">
      <c r="A542" s="192" t="s">
        <v>495</v>
      </c>
      <c r="B542" s="193"/>
      <c r="C542" s="194">
        <v>7100</v>
      </c>
      <c r="D542" s="193" t="s">
        <v>3</v>
      </c>
      <c r="E542" s="140">
        <v>6200</v>
      </c>
      <c r="F542" s="195" t="s">
        <v>3</v>
      </c>
      <c r="G542" s="196" t="s">
        <v>3</v>
      </c>
      <c r="H542" s="194">
        <v>900</v>
      </c>
      <c r="I542" s="21" t="s">
        <v>3</v>
      </c>
    </row>
    <row r="543" spans="1:9" s="6" customFormat="1" ht="19.5" thickBot="1">
      <c r="A543" s="256" t="s">
        <v>4</v>
      </c>
      <c r="B543" s="257"/>
      <c r="C543" s="33">
        <f>SUM(C542)</f>
        <v>7100</v>
      </c>
      <c r="D543" s="50" t="s">
        <v>3</v>
      </c>
      <c r="E543" s="197">
        <f>SUM(E542)</f>
        <v>6200</v>
      </c>
      <c r="F543" s="76" t="s">
        <v>3</v>
      </c>
      <c r="G543" s="198" t="s">
        <v>3</v>
      </c>
      <c r="H543" s="122">
        <f>SUM(H542)</f>
        <v>900</v>
      </c>
      <c r="I543" s="50" t="s">
        <v>3</v>
      </c>
    </row>
    <row r="544" spans="1:9" ht="20.25" thickBot="1" thickTop="1">
      <c r="A544" s="254" t="s">
        <v>206</v>
      </c>
      <c r="B544" s="255"/>
      <c r="C544" s="185">
        <f>C543+C540+C537+C532+C523+C517</f>
        <v>1824802</v>
      </c>
      <c r="D544" s="142" t="s">
        <v>3</v>
      </c>
      <c r="E544" s="186">
        <v>1435321</v>
      </c>
      <c r="F544" s="187" t="s">
        <v>350</v>
      </c>
      <c r="G544" s="188" t="s">
        <v>3</v>
      </c>
      <c r="H544" s="185">
        <v>389480</v>
      </c>
      <c r="I544" s="142">
        <v>95</v>
      </c>
    </row>
    <row r="545" spans="1:9" ht="19.5" thickTop="1">
      <c r="A545" s="1"/>
      <c r="B545" s="12"/>
      <c r="C545" s="29"/>
      <c r="D545" s="17"/>
      <c r="F545" s="12"/>
      <c r="G545" s="39"/>
      <c r="H545" s="29"/>
      <c r="I545" s="17"/>
    </row>
    <row r="546" spans="1:9" ht="18.75">
      <c r="A546" s="1"/>
      <c r="B546" s="12"/>
      <c r="C546" s="29"/>
      <c r="D546" s="17"/>
      <c r="F546" s="12"/>
      <c r="G546" s="39"/>
      <c r="H546" s="29"/>
      <c r="I546" s="17"/>
    </row>
    <row r="547" spans="1:9" ht="18.75">
      <c r="A547" s="1"/>
      <c r="B547" s="12"/>
      <c r="C547" s="29"/>
      <c r="D547" s="17"/>
      <c r="F547" s="12"/>
      <c r="G547" s="39"/>
      <c r="H547" s="29"/>
      <c r="I547" s="17"/>
    </row>
    <row r="548" spans="1:9" ht="18.75">
      <c r="A548" s="244" t="s">
        <v>1</v>
      </c>
      <c r="B548" s="246" t="s">
        <v>7</v>
      </c>
      <c r="C548" s="244" t="s">
        <v>8</v>
      </c>
      <c r="D548" s="268"/>
      <c r="E548" s="244" t="s">
        <v>252</v>
      </c>
      <c r="F548" s="268"/>
      <c r="G548" s="22" t="s">
        <v>2</v>
      </c>
      <c r="H548" s="273" t="s">
        <v>11</v>
      </c>
      <c r="I548" s="274"/>
    </row>
    <row r="549" spans="1:9" ht="18.75">
      <c r="A549" s="245"/>
      <c r="B549" s="247"/>
      <c r="C549" s="245" t="s">
        <v>246</v>
      </c>
      <c r="D549" s="269"/>
      <c r="E549" s="245"/>
      <c r="F549" s="269"/>
      <c r="G549" s="8" t="s">
        <v>3</v>
      </c>
      <c r="H549" s="275" t="s">
        <v>12</v>
      </c>
      <c r="I549" s="276"/>
    </row>
    <row r="550" ht="18.75">
      <c r="A550" s="9" t="s">
        <v>208</v>
      </c>
    </row>
    <row r="551" ht="18.75">
      <c r="A551" s="9" t="s">
        <v>207</v>
      </c>
    </row>
    <row r="552" ht="18.75">
      <c r="A552" s="9" t="s">
        <v>150</v>
      </c>
    </row>
    <row r="553" spans="1:2" ht="18.75">
      <c r="A553" s="9" t="s">
        <v>193</v>
      </c>
      <c r="B553" s="3" t="s">
        <v>152</v>
      </c>
    </row>
    <row r="554" spans="1:9" ht="18.75">
      <c r="A554" s="4" t="s">
        <v>102</v>
      </c>
      <c r="B554" s="3" t="s">
        <v>209</v>
      </c>
      <c r="C554" s="15">
        <v>725115</v>
      </c>
      <c r="D554" s="16" t="s">
        <v>3</v>
      </c>
      <c r="E554" s="14">
        <v>624638</v>
      </c>
      <c r="F554" s="3" t="s">
        <v>3</v>
      </c>
      <c r="G554" s="2" t="s">
        <v>3</v>
      </c>
      <c r="H554" s="15">
        <v>100477</v>
      </c>
      <c r="I554" s="16" t="s">
        <v>3</v>
      </c>
    </row>
    <row r="555" spans="1:9" ht="18.75">
      <c r="A555" s="4" t="s">
        <v>104</v>
      </c>
      <c r="B555" s="3" t="s">
        <v>210</v>
      </c>
      <c r="C555" s="15">
        <v>42000</v>
      </c>
      <c r="D555" s="16" t="s">
        <v>3</v>
      </c>
      <c r="E555" s="14">
        <v>42000</v>
      </c>
      <c r="F555" s="3" t="s">
        <v>3</v>
      </c>
      <c r="G555" s="2" t="s">
        <v>3</v>
      </c>
      <c r="H555" s="15" t="s">
        <v>3</v>
      </c>
      <c r="I555" s="16" t="s">
        <v>3</v>
      </c>
    </row>
    <row r="556" spans="1:9" ht="18.75">
      <c r="A556" s="4" t="s">
        <v>105</v>
      </c>
      <c r="B556" s="3" t="s">
        <v>211</v>
      </c>
      <c r="C556" s="15">
        <v>373580</v>
      </c>
      <c r="D556" s="16" t="s">
        <v>3</v>
      </c>
      <c r="E556" s="14">
        <v>362400</v>
      </c>
      <c r="F556" s="3" t="s">
        <v>3</v>
      </c>
      <c r="G556" s="2" t="s">
        <v>3</v>
      </c>
      <c r="H556" s="15">
        <v>11180</v>
      </c>
      <c r="I556" s="16" t="s">
        <v>3</v>
      </c>
    </row>
    <row r="557" spans="1:9" s="6" customFormat="1" ht="18.75">
      <c r="A557" s="4" t="s">
        <v>106</v>
      </c>
      <c r="B557" s="3" t="s">
        <v>153</v>
      </c>
      <c r="C557" s="15">
        <v>60000</v>
      </c>
      <c r="D557" s="16" t="s">
        <v>3</v>
      </c>
      <c r="E557" s="14">
        <v>60000</v>
      </c>
      <c r="F557" s="3" t="s">
        <v>3</v>
      </c>
      <c r="G557" s="2" t="s">
        <v>3</v>
      </c>
      <c r="H557" s="15" t="s">
        <v>3</v>
      </c>
      <c r="I557" s="16" t="s">
        <v>3</v>
      </c>
    </row>
    <row r="558" spans="1:9" ht="19.5" thickBot="1">
      <c r="A558" s="256" t="s">
        <v>4</v>
      </c>
      <c r="B558" s="257"/>
      <c r="C558" s="33">
        <f>SUM(C554:C557)</f>
        <v>1200695</v>
      </c>
      <c r="D558" s="50" t="s">
        <v>3</v>
      </c>
      <c r="E558" s="49">
        <f>SUM(E554:E557)</f>
        <v>1089038</v>
      </c>
      <c r="F558" s="23" t="s">
        <v>3</v>
      </c>
      <c r="G558" s="40" t="s">
        <v>3</v>
      </c>
      <c r="H558" s="33">
        <f>SUM(H554:H557)</f>
        <v>111657</v>
      </c>
      <c r="I558" s="50" t="s">
        <v>3</v>
      </c>
    </row>
    <row r="559" ht="19.5" thickTop="1">
      <c r="A559" s="9" t="s">
        <v>334</v>
      </c>
    </row>
    <row r="560" spans="1:5" ht="18.75">
      <c r="A560" s="47" t="s">
        <v>108</v>
      </c>
      <c r="B560" s="3" t="s">
        <v>143</v>
      </c>
      <c r="E560" s="146"/>
    </row>
    <row r="561" spans="1:9" s="6" customFormat="1" ht="18.75">
      <c r="A561" s="4" t="s">
        <v>496</v>
      </c>
      <c r="B561" s="3"/>
      <c r="C561" s="15">
        <v>50000</v>
      </c>
      <c r="D561" s="16" t="s">
        <v>3</v>
      </c>
      <c r="E561" s="146">
        <v>50000</v>
      </c>
      <c r="F561" s="3" t="s">
        <v>3</v>
      </c>
      <c r="G561" s="2" t="s">
        <v>3</v>
      </c>
      <c r="H561" s="15" t="s">
        <v>3</v>
      </c>
      <c r="I561" s="16" t="s">
        <v>3</v>
      </c>
    </row>
    <row r="562" spans="1:9" s="6" customFormat="1" ht="18.75">
      <c r="A562" s="4" t="s">
        <v>110</v>
      </c>
      <c r="B562" s="3" t="s">
        <v>195</v>
      </c>
      <c r="C562" s="15">
        <v>50000</v>
      </c>
      <c r="D562" s="16" t="s">
        <v>3</v>
      </c>
      <c r="E562" s="146">
        <v>42840</v>
      </c>
      <c r="F562" s="3" t="s">
        <v>3</v>
      </c>
      <c r="G562" s="2" t="s">
        <v>3</v>
      </c>
      <c r="H562" s="15">
        <v>7160</v>
      </c>
      <c r="I562" s="16" t="s">
        <v>3</v>
      </c>
    </row>
    <row r="563" spans="1:9" s="6" customFormat="1" ht="18.75">
      <c r="A563" s="4" t="s">
        <v>111</v>
      </c>
      <c r="B563" s="3" t="s">
        <v>212</v>
      </c>
      <c r="C563" s="15">
        <v>28800</v>
      </c>
      <c r="D563" s="16" t="s">
        <v>3</v>
      </c>
      <c r="E563" s="146">
        <v>28800</v>
      </c>
      <c r="F563" s="3" t="s">
        <v>3</v>
      </c>
      <c r="G563" s="2" t="s">
        <v>41</v>
      </c>
      <c r="H563" s="15" t="s">
        <v>3</v>
      </c>
      <c r="I563" s="16" t="s">
        <v>3</v>
      </c>
    </row>
    <row r="564" spans="1:9" ht="19.5" thickBot="1">
      <c r="A564" s="256" t="s">
        <v>4</v>
      </c>
      <c r="B564" s="257"/>
      <c r="C564" s="33">
        <f>SUM(C561:C563)</f>
        <v>128800</v>
      </c>
      <c r="D564" s="50" t="s">
        <v>3</v>
      </c>
      <c r="E564" s="147">
        <f>SUM(E561:E563)</f>
        <v>121640</v>
      </c>
      <c r="F564" s="23" t="s">
        <v>3</v>
      </c>
      <c r="G564" s="40" t="s">
        <v>3</v>
      </c>
      <c r="H564" s="33">
        <f>SUM(H562:H563)</f>
        <v>7160</v>
      </c>
      <c r="I564" s="50" t="s">
        <v>3</v>
      </c>
    </row>
    <row r="565" spans="1:5" ht="19.5" thickTop="1">
      <c r="A565" s="47" t="s">
        <v>113</v>
      </c>
      <c r="B565" s="3" t="s">
        <v>145</v>
      </c>
      <c r="E565" s="146"/>
    </row>
    <row r="566" spans="1:9" s="95" customFormat="1" ht="18.75">
      <c r="A566" s="4" t="s">
        <v>114</v>
      </c>
      <c r="B566" s="3" t="s">
        <v>201</v>
      </c>
      <c r="C566" s="15"/>
      <c r="D566" s="16"/>
      <c r="E566" s="146"/>
      <c r="F566" s="3"/>
      <c r="G566" s="2"/>
      <c r="H566" s="15"/>
      <c r="I566" s="16"/>
    </row>
    <row r="567" spans="1:9" s="95" customFormat="1" ht="18.75">
      <c r="A567" s="4" t="s">
        <v>497</v>
      </c>
      <c r="B567" s="3" t="s">
        <v>201</v>
      </c>
      <c r="C567" s="15">
        <v>20000</v>
      </c>
      <c r="D567" s="16" t="s">
        <v>3</v>
      </c>
      <c r="E567" s="146">
        <v>9000</v>
      </c>
      <c r="F567" s="3" t="s">
        <v>3</v>
      </c>
      <c r="G567" s="2" t="s">
        <v>3</v>
      </c>
      <c r="H567" s="15">
        <v>11000</v>
      </c>
      <c r="I567" s="16" t="s">
        <v>3</v>
      </c>
    </row>
    <row r="568" spans="1:9" s="95" customFormat="1" ht="18.75">
      <c r="A568" s="4" t="s">
        <v>198</v>
      </c>
      <c r="B568" s="3" t="s">
        <v>146</v>
      </c>
      <c r="C568" s="15"/>
      <c r="D568" s="16"/>
      <c r="E568" s="146"/>
      <c r="F568" s="3"/>
      <c r="G568" s="2"/>
      <c r="H568" s="15"/>
      <c r="I568" s="16"/>
    </row>
    <row r="569" spans="1:9" ht="18.75">
      <c r="A569" s="4" t="s">
        <v>118</v>
      </c>
      <c r="B569" s="3" t="s">
        <v>146</v>
      </c>
      <c r="C569" s="15">
        <v>20000</v>
      </c>
      <c r="D569" s="16" t="s">
        <v>3</v>
      </c>
      <c r="E569" s="15">
        <v>12548</v>
      </c>
      <c r="F569" s="128" t="s">
        <v>3</v>
      </c>
      <c r="G569" s="129" t="s">
        <v>3</v>
      </c>
      <c r="H569" s="15">
        <v>7452</v>
      </c>
      <c r="I569" s="16" t="s">
        <v>3</v>
      </c>
    </row>
    <row r="570" spans="1:5" ht="18.75">
      <c r="A570" s="4" t="s">
        <v>213</v>
      </c>
      <c r="B570" s="3" t="s">
        <v>202</v>
      </c>
      <c r="E570" s="146"/>
    </row>
    <row r="571" spans="1:9" ht="18.75">
      <c r="A571" s="4" t="s">
        <v>214</v>
      </c>
      <c r="B571" s="3" t="s">
        <v>202</v>
      </c>
      <c r="C571" s="15">
        <v>30000</v>
      </c>
      <c r="D571" s="16" t="s">
        <v>3</v>
      </c>
      <c r="E571" s="146">
        <v>9310</v>
      </c>
      <c r="F571" s="3" t="s">
        <v>3</v>
      </c>
      <c r="G571" s="2" t="s">
        <v>3</v>
      </c>
      <c r="H571" s="15">
        <v>20690</v>
      </c>
      <c r="I571" s="16" t="s">
        <v>3</v>
      </c>
    </row>
    <row r="572" spans="1:9" ht="19.5" thickBot="1">
      <c r="A572" s="256" t="s">
        <v>4</v>
      </c>
      <c r="B572" s="257"/>
      <c r="C572" s="33">
        <f>SUM(C567:C571)</f>
        <v>70000</v>
      </c>
      <c r="D572" s="50" t="s">
        <v>3</v>
      </c>
      <c r="E572" s="147">
        <f>SUM(E567:E571)</f>
        <v>30858</v>
      </c>
      <c r="F572" s="23" t="s">
        <v>3</v>
      </c>
      <c r="G572" s="40" t="s">
        <v>3</v>
      </c>
      <c r="H572" s="33">
        <f>SUM(H567:H571)</f>
        <v>39142</v>
      </c>
      <c r="I572" s="50" t="s">
        <v>3</v>
      </c>
    </row>
    <row r="573" spans="1:5" ht="19.5" thickTop="1">
      <c r="A573" s="47" t="s">
        <v>122</v>
      </c>
      <c r="B573" s="3" t="s">
        <v>158</v>
      </c>
      <c r="E573" s="146"/>
    </row>
    <row r="574" spans="1:9" ht="18.75">
      <c r="A574" s="4" t="s">
        <v>123</v>
      </c>
      <c r="B574" s="3" t="s">
        <v>159</v>
      </c>
      <c r="C574" s="15">
        <v>10000</v>
      </c>
      <c r="D574" s="16" t="s">
        <v>3</v>
      </c>
      <c r="E574" s="146">
        <v>9352</v>
      </c>
      <c r="F574" s="3" t="s">
        <v>3</v>
      </c>
      <c r="G574" s="2" t="s">
        <v>3</v>
      </c>
      <c r="H574" s="15">
        <v>648</v>
      </c>
      <c r="I574" s="16" t="s">
        <v>3</v>
      </c>
    </row>
    <row r="575" spans="1:9" ht="18.75">
      <c r="A575" s="4" t="s">
        <v>215</v>
      </c>
      <c r="B575" s="3" t="s">
        <v>216</v>
      </c>
      <c r="C575" s="15">
        <v>50000</v>
      </c>
      <c r="D575" s="16" t="s">
        <v>3</v>
      </c>
      <c r="E575" s="146" t="s">
        <v>3</v>
      </c>
      <c r="F575" s="3" t="s">
        <v>3</v>
      </c>
      <c r="G575" s="2" t="s">
        <v>3</v>
      </c>
      <c r="H575" s="15">
        <v>50000</v>
      </c>
      <c r="I575" s="16" t="s">
        <v>3</v>
      </c>
    </row>
    <row r="576" spans="1:9" ht="18.75">
      <c r="A576" s="4" t="s">
        <v>126</v>
      </c>
      <c r="B576" s="3" t="s">
        <v>203</v>
      </c>
      <c r="C576" s="15">
        <v>16500</v>
      </c>
      <c r="D576" s="16" t="s">
        <v>3</v>
      </c>
      <c r="E576" s="146">
        <v>9555</v>
      </c>
      <c r="F576" s="3" t="s">
        <v>3</v>
      </c>
      <c r="G576" s="2" t="s">
        <v>3</v>
      </c>
      <c r="H576" s="15">
        <v>6945</v>
      </c>
      <c r="I576" s="16" t="s">
        <v>3</v>
      </c>
    </row>
    <row r="577" spans="1:9" s="6" customFormat="1" ht="18.75">
      <c r="A577" s="4" t="s">
        <v>128</v>
      </c>
      <c r="B577" s="3" t="s">
        <v>162</v>
      </c>
      <c r="C577" s="15">
        <v>17000</v>
      </c>
      <c r="D577" s="16" t="s">
        <v>3</v>
      </c>
      <c r="E577" s="146">
        <v>11420</v>
      </c>
      <c r="F577" s="3" t="s">
        <v>3</v>
      </c>
      <c r="G577" s="2" t="s">
        <v>3</v>
      </c>
      <c r="H577" s="15">
        <v>5580</v>
      </c>
      <c r="I577" s="16" t="s">
        <v>3</v>
      </c>
    </row>
    <row r="578" spans="1:9" ht="19.5" thickBot="1">
      <c r="A578" s="256" t="s">
        <v>4</v>
      </c>
      <c r="B578" s="257"/>
      <c r="C578" s="33">
        <f>SUM(C574:C577)</f>
        <v>93500</v>
      </c>
      <c r="D578" s="50" t="s">
        <v>3</v>
      </c>
      <c r="E578" s="147">
        <f>SUM(E574:E577)</f>
        <v>30327</v>
      </c>
      <c r="F578" s="130" t="s">
        <v>3</v>
      </c>
      <c r="G578" s="40" t="s">
        <v>3</v>
      </c>
      <c r="H578" s="33">
        <f>SUM(H574:H577)</f>
        <v>63173</v>
      </c>
      <c r="I578" s="50" t="s">
        <v>3</v>
      </c>
    </row>
    <row r="579" spans="1:5" ht="19.5" thickTop="1">
      <c r="A579" s="9" t="s">
        <v>134</v>
      </c>
      <c r="E579" s="146"/>
    </row>
    <row r="580" spans="1:5" ht="18.75">
      <c r="A580" s="47" t="s">
        <v>135</v>
      </c>
      <c r="E580" s="146"/>
    </row>
    <row r="581" spans="1:9" ht="18.75">
      <c r="A581" s="4" t="s">
        <v>498</v>
      </c>
      <c r="B581" s="3" t="s">
        <v>408</v>
      </c>
      <c r="C581" s="15">
        <v>16000</v>
      </c>
      <c r="D581" s="16" t="s">
        <v>3</v>
      </c>
      <c r="E581" s="146">
        <v>15800</v>
      </c>
      <c r="F581" s="3" t="s">
        <v>3</v>
      </c>
      <c r="G581" s="2" t="s">
        <v>3</v>
      </c>
      <c r="H581" s="15">
        <v>200</v>
      </c>
      <c r="I581" s="16" t="s">
        <v>3</v>
      </c>
    </row>
    <row r="582" spans="1:9" ht="18.75">
      <c r="A582" s="4" t="s">
        <v>499</v>
      </c>
      <c r="C582" s="15">
        <v>8500</v>
      </c>
      <c r="D582" s="16" t="s">
        <v>3</v>
      </c>
      <c r="E582" s="146">
        <v>5900</v>
      </c>
      <c r="F582" s="3" t="s">
        <v>3</v>
      </c>
      <c r="G582" s="2" t="s">
        <v>3</v>
      </c>
      <c r="H582" s="15">
        <v>2600</v>
      </c>
      <c r="I582" s="120" t="s">
        <v>3</v>
      </c>
    </row>
    <row r="583" spans="1:9" s="6" customFormat="1" ht="19.5" thickBot="1">
      <c r="A583" s="256" t="s">
        <v>4</v>
      </c>
      <c r="B583" s="257"/>
      <c r="C583" s="33">
        <f>SUM(C581:C582)</f>
        <v>24500</v>
      </c>
      <c r="D583" s="50" t="s">
        <v>3</v>
      </c>
      <c r="E583" s="147">
        <f>SUM(E581:E582)</f>
        <v>21700</v>
      </c>
      <c r="F583" s="23" t="s">
        <v>3</v>
      </c>
      <c r="G583" s="40" t="s">
        <v>3</v>
      </c>
      <c r="H583" s="179">
        <f>SUM(H581:H582)</f>
        <v>2800</v>
      </c>
      <c r="I583" s="50" t="s">
        <v>3</v>
      </c>
    </row>
    <row r="584" spans="1:5" ht="19.5" thickTop="1">
      <c r="A584" s="85" t="s">
        <v>500</v>
      </c>
      <c r="B584" s="3" t="s">
        <v>163</v>
      </c>
      <c r="E584" s="146"/>
    </row>
    <row r="585" spans="1:5" ht="18.75">
      <c r="A585" s="9" t="s">
        <v>334</v>
      </c>
      <c r="E585" s="146"/>
    </row>
    <row r="586" spans="1:5" ht="18.75">
      <c r="A586" s="9" t="s">
        <v>122</v>
      </c>
      <c r="E586" s="146"/>
    </row>
    <row r="587" spans="1:9" ht="18.75">
      <c r="A587" s="4" t="s">
        <v>124</v>
      </c>
      <c r="B587" s="3" t="s">
        <v>291</v>
      </c>
      <c r="C587" s="15">
        <v>20000</v>
      </c>
      <c r="D587" s="16" t="s">
        <v>3</v>
      </c>
      <c r="E587" s="15" t="s">
        <v>3</v>
      </c>
      <c r="F587" s="3" t="s">
        <v>3</v>
      </c>
      <c r="G587" s="3" t="s">
        <v>3</v>
      </c>
      <c r="H587" s="15">
        <v>20000</v>
      </c>
      <c r="I587" s="63" t="s">
        <v>3</v>
      </c>
    </row>
    <row r="588" spans="1:9" ht="19.5" thickBot="1">
      <c r="A588" s="256" t="s">
        <v>4</v>
      </c>
      <c r="B588" s="257"/>
      <c r="C588" s="33">
        <f>SUM(C585:C587)</f>
        <v>20000</v>
      </c>
      <c r="D588" s="50" t="s">
        <v>3</v>
      </c>
      <c r="E588" s="33" t="s">
        <v>3</v>
      </c>
      <c r="F588" s="23" t="s">
        <v>3</v>
      </c>
      <c r="G588" s="23" t="s">
        <v>3</v>
      </c>
      <c r="H588" s="33">
        <f>SUM(H587)</f>
        <v>20000</v>
      </c>
      <c r="I588" s="76" t="s">
        <v>3</v>
      </c>
    </row>
    <row r="589" spans="1:9" ht="19.5" thickTop="1">
      <c r="A589" s="5"/>
      <c r="B589" s="5"/>
      <c r="C589" s="34"/>
      <c r="D589" s="5"/>
      <c r="E589" s="34"/>
      <c r="F589" s="77"/>
      <c r="G589" s="77"/>
      <c r="H589" s="34"/>
      <c r="I589" s="77"/>
    </row>
    <row r="590" spans="1:9" ht="18.75">
      <c r="A590" s="244" t="s">
        <v>1</v>
      </c>
      <c r="B590" s="246" t="s">
        <v>7</v>
      </c>
      <c r="C590" s="244" t="s">
        <v>8</v>
      </c>
      <c r="D590" s="268"/>
      <c r="E590" s="244" t="s">
        <v>252</v>
      </c>
      <c r="F590" s="268"/>
      <c r="G590" s="22" t="s">
        <v>2</v>
      </c>
      <c r="H590" s="273" t="s">
        <v>11</v>
      </c>
      <c r="I590" s="274"/>
    </row>
    <row r="591" spans="1:9" s="6" customFormat="1" ht="18.75">
      <c r="A591" s="245"/>
      <c r="B591" s="247"/>
      <c r="C591" s="245" t="s">
        <v>246</v>
      </c>
      <c r="D591" s="269"/>
      <c r="E591" s="245"/>
      <c r="F591" s="269"/>
      <c r="G591" s="8" t="s">
        <v>3</v>
      </c>
      <c r="H591" s="275" t="s">
        <v>12</v>
      </c>
      <c r="I591" s="276"/>
    </row>
    <row r="592" spans="1:2" ht="16.5" customHeight="1">
      <c r="A592" s="9" t="s">
        <v>134</v>
      </c>
      <c r="B592" s="63"/>
    </row>
    <row r="593" spans="1:2" ht="16.5" customHeight="1">
      <c r="A593" s="47" t="s">
        <v>175</v>
      </c>
      <c r="B593" s="63" t="s">
        <v>163</v>
      </c>
    </row>
    <row r="594" spans="1:2" ht="16.5" customHeight="1">
      <c r="A594" s="170" t="s">
        <v>218</v>
      </c>
      <c r="B594" s="63" t="s">
        <v>421</v>
      </c>
    </row>
    <row r="595" spans="1:9" ht="16.5" customHeight="1">
      <c r="A595" s="170" t="s">
        <v>501</v>
      </c>
      <c r="B595" s="63" t="s">
        <v>421</v>
      </c>
      <c r="C595" s="15" t="s">
        <v>3</v>
      </c>
      <c r="D595" s="16" t="s">
        <v>3</v>
      </c>
      <c r="E595" s="29" t="s">
        <v>3</v>
      </c>
      <c r="F595" s="3" t="s">
        <v>3</v>
      </c>
      <c r="G595" s="2" t="s">
        <v>3</v>
      </c>
      <c r="H595" s="15" t="s">
        <v>3</v>
      </c>
      <c r="I595" s="16" t="s">
        <v>3</v>
      </c>
    </row>
    <row r="596" spans="1:9" ht="16.5" customHeight="1">
      <c r="A596" s="170" t="s">
        <v>502</v>
      </c>
      <c r="B596" s="63" t="s">
        <v>421</v>
      </c>
      <c r="C596" s="15">
        <v>445000</v>
      </c>
      <c r="D596" s="16" t="s">
        <v>3</v>
      </c>
      <c r="E596" s="29">
        <v>443000</v>
      </c>
      <c r="F596" s="3" t="s">
        <v>3</v>
      </c>
      <c r="G596" s="2" t="s">
        <v>3</v>
      </c>
      <c r="H596" s="177">
        <v>2000</v>
      </c>
      <c r="I596" s="16" t="s">
        <v>3</v>
      </c>
    </row>
    <row r="597" spans="1:9" ht="16.5" customHeight="1">
      <c r="A597" s="170" t="s">
        <v>503</v>
      </c>
      <c r="B597" s="63" t="s">
        <v>421</v>
      </c>
      <c r="C597" s="15">
        <v>445000</v>
      </c>
      <c r="D597" s="16" t="s">
        <v>3</v>
      </c>
      <c r="E597" s="29">
        <v>443000</v>
      </c>
      <c r="F597" s="3" t="s">
        <v>3</v>
      </c>
      <c r="G597" s="2" t="s">
        <v>3</v>
      </c>
      <c r="H597" s="177">
        <v>2000</v>
      </c>
      <c r="I597" s="16" t="s">
        <v>3</v>
      </c>
    </row>
    <row r="598" spans="1:8" ht="16.5" customHeight="1">
      <c r="A598" s="170" t="s">
        <v>459</v>
      </c>
      <c r="B598" s="63" t="s">
        <v>71</v>
      </c>
      <c r="E598" s="29"/>
      <c r="H598" s="177"/>
    </row>
    <row r="599" spans="1:9" ht="16.5" customHeight="1">
      <c r="A599" s="170" t="s">
        <v>504</v>
      </c>
      <c r="B599" s="63" t="s">
        <v>71</v>
      </c>
      <c r="C599" s="15" t="s">
        <v>3</v>
      </c>
      <c r="D599" s="16" t="s">
        <v>3</v>
      </c>
      <c r="E599" s="29" t="s">
        <v>3</v>
      </c>
      <c r="F599" s="3" t="s">
        <v>3</v>
      </c>
      <c r="G599" s="2" t="s">
        <v>3</v>
      </c>
      <c r="H599" s="177" t="s">
        <v>3</v>
      </c>
      <c r="I599" s="16" t="s">
        <v>3</v>
      </c>
    </row>
    <row r="600" spans="1:9" ht="16.5" customHeight="1">
      <c r="A600" s="170" t="s">
        <v>505</v>
      </c>
      <c r="B600" s="63" t="s">
        <v>71</v>
      </c>
      <c r="C600" s="15">
        <v>41900</v>
      </c>
      <c r="D600" s="16" t="s">
        <v>3</v>
      </c>
      <c r="E600" s="29" t="s">
        <v>3</v>
      </c>
      <c r="F600" s="3" t="s">
        <v>3</v>
      </c>
      <c r="G600" s="2" t="s">
        <v>3</v>
      </c>
      <c r="H600" s="177">
        <v>41900</v>
      </c>
      <c r="I600" s="16" t="s">
        <v>3</v>
      </c>
    </row>
    <row r="601" spans="1:9" ht="16.5" customHeight="1">
      <c r="A601" s="170" t="s">
        <v>506</v>
      </c>
      <c r="B601" s="63" t="s">
        <v>71</v>
      </c>
      <c r="C601" s="15">
        <v>60000</v>
      </c>
      <c r="D601" s="16" t="s">
        <v>3</v>
      </c>
      <c r="E601" s="29" t="s">
        <v>3</v>
      </c>
      <c r="F601" s="3" t="s">
        <v>3</v>
      </c>
      <c r="G601" s="2" t="s">
        <v>3</v>
      </c>
      <c r="H601" s="177">
        <v>60000</v>
      </c>
      <c r="I601" s="16" t="s">
        <v>3</v>
      </c>
    </row>
    <row r="602" spans="1:9" ht="16.5" customHeight="1">
      <c r="A602" s="170" t="s">
        <v>507</v>
      </c>
      <c r="B602" s="63" t="s">
        <v>71</v>
      </c>
      <c r="C602" s="15">
        <v>47800</v>
      </c>
      <c r="D602" s="16" t="s">
        <v>3</v>
      </c>
      <c r="E602" s="29" t="s">
        <v>3</v>
      </c>
      <c r="F602" s="3" t="s">
        <v>3</v>
      </c>
      <c r="G602" s="2" t="s">
        <v>3</v>
      </c>
      <c r="H602" s="177">
        <v>47800</v>
      </c>
      <c r="I602" s="16" t="s">
        <v>3</v>
      </c>
    </row>
    <row r="603" spans="1:9" ht="16.5" customHeight="1" thickBot="1">
      <c r="A603" s="256" t="s">
        <v>4</v>
      </c>
      <c r="B603" s="257"/>
      <c r="C603" s="33">
        <f>SUM(C596:C602)</f>
        <v>1039700</v>
      </c>
      <c r="D603" s="50" t="s">
        <v>3</v>
      </c>
      <c r="E603" s="49">
        <f>SUM(E595:E602)</f>
        <v>886000</v>
      </c>
      <c r="F603" s="23" t="s">
        <v>3</v>
      </c>
      <c r="G603" s="40" t="s">
        <v>3</v>
      </c>
      <c r="H603" s="33">
        <f>SUM(H595:H602)</f>
        <v>153700</v>
      </c>
      <c r="I603" s="50" t="s">
        <v>3</v>
      </c>
    </row>
    <row r="604" spans="1:2" ht="16.5" customHeight="1" thickTop="1">
      <c r="A604" s="9" t="s">
        <v>220</v>
      </c>
      <c r="B604" s="63"/>
    </row>
    <row r="605" spans="1:2" ht="16.5" customHeight="1">
      <c r="A605" s="9" t="s">
        <v>219</v>
      </c>
      <c r="B605" s="63"/>
    </row>
    <row r="606" spans="1:2" ht="16.5" customHeight="1">
      <c r="A606" s="9" t="s">
        <v>107</v>
      </c>
      <c r="B606" s="63"/>
    </row>
    <row r="607" spans="1:9" s="95" customFormat="1" ht="16.5" customHeight="1">
      <c r="A607" s="47" t="s">
        <v>113</v>
      </c>
      <c r="B607" s="63" t="s">
        <v>145</v>
      </c>
      <c r="C607" s="15"/>
      <c r="D607" s="16"/>
      <c r="E607" s="14"/>
      <c r="F607" s="3"/>
      <c r="G607" s="2"/>
      <c r="H607" s="15"/>
      <c r="I607" s="16"/>
    </row>
    <row r="608" spans="1:9" s="95" customFormat="1" ht="16.5" customHeight="1">
      <c r="A608" s="4" t="s">
        <v>488</v>
      </c>
      <c r="B608" s="3" t="s">
        <v>146</v>
      </c>
      <c r="C608" s="15"/>
      <c r="D608" s="16"/>
      <c r="E608" s="14"/>
      <c r="F608" s="3"/>
      <c r="G608" s="2"/>
      <c r="H608" s="15"/>
      <c r="I608" s="16"/>
    </row>
    <row r="609" spans="1:9" s="95" customFormat="1" ht="16.5" customHeight="1">
      <c r="A609" s="4" t="s">
        <v>339</v>
      </c>
      <c r="B609" s="3"/>
      <c r="C609" s="15">
        <v>10000</v>
      </c>
      <c r="D609" s="16" t="s">
        <v>3</v>
      </c>
      <c r="E609" s="29" t="s">
        <v>3</v>
      </c>
      <c r="F609" s="3" t="s">
        <v>3</v>
      </c>
      <c r="G609" s="2" t="s">
        <v>3</v>
      </c>
      <c r="H609" s="15">
        <v>10000</v>
      </c>
      <c r="I609" s="16" t="s">
        <v>3</v>
      </c>
    </row>
    <row r="610" spans="1:9" s="95" customFormat="1" ht="16.5" customHeight="1">
      <c r="A610" s="4" t="s">
        <v>508</v>
      </c>
      <c r="B610" s="63" t="s">
        <v>202</v>
      </c>
      <c r="C610" s="15">
        <v>30000</v>
      </c>
      <c r="D610" s="16" t="s">
        <v>3</v>
      </c>
      <c r="E610" s="29" t="s">
        <v>3</v>
      </c>
      <c r="F610" s="3" t="s">
        <v>3</v>
      </c>
      <c r="G610" s="2" t="s">
        <v>3</v>
      </c>
      <c r="H610" s="15">
        <f>SUM(C610:G610)</f>
        <v>30000</v>
      </c>
      <c r="I610" s="16" t="s">
        <v>3</v>
      </c>
    </row>
    <row r="611" spans="1:9" ht="16.5" customHeight="1" thickBot="1">
      <c r="A611" s="256" t="s">
        <v>4</v>
      </c>
      <c r="B611" s="257"/>
      <c r="C611" s="33">
        <f>SUM(C606:C610)</f>
        <v>40000</v>
      </c>
      <c r="D611" s="50" t="s">
        <v>3</v>
      </c>
      <c r="E611" s="60" t="s">
        <v>3</v>
      </c>
      <c r="F611" s="23" t="s">
        <v>3</v>
      </c>
      <c r="G611" s="40" t="s">
        <v>3</v>
      </c>
      <c r="H611" s="33">
        <f>SUM(H608:H610)</f>
        <v>40000</v>
      </c>
      <c r="I611" s="50" t="s">
        <v>3</v>
      </c>
    </row>
    <row r="612" spans="1:2" ht="16.5" customHeight="1" thickTop="1">
      <c r="A612" s="47" t="s">
        <v>122</v>
      </c>
      <c r="B612" s="3" t="s">
        <v>158</v>
      </c>
    </row>
    <row r="613" spans="1:9" ht="16.5" customHeight="1">
      <c r="A613" s="4" t="s">
        <v>215</v>
      </c>
      <c r="C613" s="15">
        <v>110000</v>
      </c>
      <c r="D613" s="16" t="s">
        <v>3</v>
      </c>
      <c r="E613" s="14">
        <v>102313</v>
      </c>
      <c r="F613" s="3" t="s">
        <v>363</v>
      </c>
      <c r="G613" s="2" t="s">
        <v>3</v>
      </c>
      <c r="H613" s="15">
        <v>7686</v>
      </c>
      <c r="I613" s="16">
        <v>50</v>
      </c>
    </row>
    <row r="614" spans="1:9" ht="16.5" customHeight="1">
      <c r="A614" s="4" t="s">
        <v>221</v>
      </c>
      <c r="B614" s="3" t="s">
        <v>217</v>
      </c>
      <c r="C614" s="15">
        <v>255600</v>
      </c>
      <c r="D614" s="16" t="s">
        <v>3</v>
      </c>
      <c r="E614" s="14">
        <v>255573</v>
      </c>
      <c r="F614" s="3" t="s">
        <v>3</v>
      </c>
      <c r="G614" s="2" t="s">
        <v>3</v>
      </c>
      <c r="H614" s="15">
        <v>27</v>
      </c>
      <c r="I614" s="16" t="s">
        <v>3</v>
      </c>
    </row>
    <row r="615" spans="1:9" ht="16.5" customHeight="1" thickBot="1">
      <c r="A615" s="256" t="s">
        <v>4</v>
      </c>
      <c r="B615" s="257"/>
      <c r="C615" s="33">
        <f>SUM(C613:C614)</f>
        <v>365600</v>
      </c>
      <c r="D615" s="50" t="s">
        <v>3</v>
      </c>
      <c r="E615" s="49">
        <f>SUM(E613:E614)</f>
        <v>357886</v>
      </c>
      <c r="F615" s="23" t="s">
        <v>363</v>
      </c>
      <c r="G615" s="40" t="s">
        <v>3</v>
      </c>
      <c r="H615" s="33">
        <f>SUM(H613:H614)</f>
        <v>7713</v>
      </c>
      <c r="I615" s="50">
        <v>50</v>
      </c>
    </row>
    <row r="616" spans="1:2" ht="16.5" customHeight="1" thickTop="1">
      <c r="A616" s="47" t="s">
        <v>129</v>
      </c>
      <c r="B616" s="3" t="s">
        <v>173</v>
      </c>
    </row>
    <row r="617" spans="1:9" ht="16.5" customHeight="1">
      <c r="A617" s="4" t="s">
        <v>130</v>
      </c>
      <c r="B617" s="3" t="s">
        <v>174</v>
      </c>
      <c r="C617" s="15">
        <v>800000</v>
      </c>
      <c r="D617" s="16" t="s">
        <v>3</v>
      </c>
      <c r="E617" s="14">
        <v>758551</v>
      </c>
      <c r="F617" s="3" t="s">
        <v>509</v>
      </c>
      <c r="G617" s="2" t="s">
        <v>3</v>
      </c>
      <c r="H617" s="15">
        <v>41448</v>
      </c>
      <c r="I617" s="16">
        <v>81</v>
      </c>
    </row>
    <row r="618" spans="1:9" ht="16.5" customHeight="1" thickBot="1">
      <c r="A618" s="256" t="s">
        <v>4</v>
      </c>
      <c r="B618" s="257"/>
      <c r="C618" s="33">
        <f>SUM(C617)</f>
        <v>800000</v>
      </c>
      <c r="D618" s="50" t="s">
        <v>3</v>
      </c>
      <c r="E618" s="49">
        <f>SUM(E617)</f>
        <v>758551</v>
      </c>
      <c r="F618" s="23" t="s">
        <v>509</v>
      </c>
      <c r="G618" s="40" t="s">
        <v>3</v>
      </c>
      <c r="H618" s="33">
        <f>SUM(H617)</f>
        <v>41448</v>
      </c>
      <c r="I618" s="50">
        <v>81</v>
      </c>
    </row>
    <row r="619" ht="16.5" customHeight="1" thickTop="1">
      <c r="A619" s="9" t="s">
        <v>134</v>
      </c>
    </row>
    <row r="620" spans="1:9" s="6" customFormat="1" ht="16.5" customHeight="1">
      <c r="A620" s="47" t="s">
        <v>135</v>
      </c>
      <c r="B620" s="3" t="s">
        <v>176</v>
      </c>
      <c r="C620" s="15"/>
      <c r="D620" s="16"/>
      <c r="E620" s="14"/>
      <c r="F620" s="3"/>
      <c r="G620" s="2"/>
      <c r="H620" s="15"/>
      <c r="I620" s="16"/>
    </row>
    <row r="621" spans="1:9" ht="16.5" customHeight="1">
      <c r="A621" s="4" t="s">
        <v>222</v>
      </c>
      <c r="B621" s="3" t="s">
        <v>71</v>
      </c>
      <c r="C621" s="15">
        <v>350000</v>
      </c>
      <c r="D621" s="16" t="s">
        <v>3</v>
      </c>
      <c r="E621" s="14">
        <v>72500</v>
      </c>
      <c r="F621" s="3" t="s">
        <v>3</v>
      </c>
      <c r="G621" s="2" t="s">
        <v>3</v>
      </c>
      <c r="H621" s="15">
        <v>277500</v>
      </c>
      <c r="I621" s="16" t="s">
        <v>3</v>
      </c>
    </row>
    <row r="622" spans="1:2" ht="16.5" customHeight="1">
      <c r="A622" s="55" t="s">
        <v>510</v>
      </c>
      <c r="B622" s="12" t="s">
        <v>413</v>
      </c>
    </row>
    <row r="623" spans="1:9" ht="16.5" customHeight="1">
      <c r="A623" s="155" t="s">
        <v>511</v>
      </c>
      <c r="B623" s="12"/>
      <c r="C623" s="15">
        <v>17500</v>
      </c>
      <c r="D623" s="16" t="s">
        <v>3</v>
      </c>
      <c r="E623" s="14">
        <v>17000</v>
      </c>
      <c r="F623" s="3" t="s">
        <v>3</v>
      </c>
      <c r="G623" s="2" t="s">
        <v>3</v>
      </c>
      <c r="H623" s="15">
        <v>500</v>
      </c>
      <c r="I623" s="16" t="s">
        <v>3</v>
      </c>
    </row>
    <row r="624" spans="1:9" ht="16.5" customHeight="1" thickBot="1">
      <c r="A624" s="256" t="s">
        <v>4</v>
      </c>
      <c r="B624" s="257"/>
      <c r="C624" s="33">
        <f>SUM(C621:C623)</f>
        <v>367500</v>
      </c>
      <c r="D624" s="50" t="s">
        <v>3</v>
      </c>
      <c r="E624" s="49">
        <f>SUM(E621:E623)</f>
        <v>89500</v>
      </c>
      <c r="F624" s="23" t="s">
        <v>3</v>
      </c>
      <c r="G624" s="40" t="s">
        <v>3</v>
      </c>
      <c r="H624" s="33">
        <f>SUM(H621:H623)</f>
        <v>278000</v>
      </c>
      <c r="I624" s="50" t="s">
        <v>3</v>
      </c>
    </row>
    <row r="625" spans="1:9" ht="16.5" customHeight="1" thickTop="1">
      <c r="A625" s="202" t="s">
        <v>175</v>
      </c>
      <c r="B625" s="5"/>
      <c r="C625" s="199"/>
      <c r="D625" s="5"/>
      <c r="E625" s="200"/>
      <c r="F625" s="77"/>
      <c r="G625" s="201"/>
      <c r="H625" s="199"/>
      <c r="I625" s="81"/>
    </row>
    <row r="626" spans="1:8" ht="16.5" customHeight="1">
      <c r="A626" s="83" t="s">
        <v>218</v>
      </c>
      <c r="B626" s="17">
        <v>420900</v>
      </c>
      <c r="C626" s="78"/>
      <c r="D626" s="17"/>
      <c r="E626" s="157"/>
      <c r="F626" s="12"/>
      <c r="G626" s="120"/>
      <c r="H626" s="78"/>
    </row>
    <row r="627" spans="1:9" ht="16.5" customHeight="1">
      <c r="A627" s="83" t="s">
        <v>512</v>
      </c>
      <c r="B627" s="17">
        <v>420900</v>
      </c>
      <c r="C627" s="78">
        <v>338500</v>
      </c>
      <c r="D627" s="17" t="s">
        <v>3</v>
      </c>
      <c r="E627" s="157">
        <v>275900</v>
      </c>
      <c r="F627" s="12" t="s">
        <v>3</v>
      </c>
      <c r="G627" s="120" t="s">
        <v>3</v>
      </c>
      <c r="H627" s="78">
        <v>62600</v>
      </c>
      <c r="I627" s="16" t="s">
        <v>3</v>
      </c>
    </row>
    <row r="628" spans="1:8" ht="16.5" customHeight="1">
      <c r="A628" s="83" t="s">
        <v>513</v>
      </c>
      <c r="B628" s="17"/>
      <c r="C628" s="78"/>
      <c r="D628" s="17"/>
      <c r="E628" s="157"/>
      <c r="F628" s="12"/>
      <c r="G628" s="120"/>
      <c r="H628" s="78"/>
    </row>
    <row r="629" spans="1:9" ht="16.5" customHeight="1">
      <c r="A629" s="83" t="s">
        <v>514</v>
      </c>
      <c r="B629" s="17">
        <v>420900</v>
      </c>
      <c r="C629" s="78">
        <v>140800</v>
      </c>
      <c r="D629" s="17" t="s">
        <v>3</v>
      </c>
      <c r="E629" s="157">
        <v>140000</v>
      </c>
      <c r="F629" s="12" t="s">
        <v>3</v>
      </c>
      <c r="G629" s="120" t="s">
        <v>3</v>
      </c>
      <c r="H629" s="78">
        <v>800</v>
      </c>
      <c r="I629" s="16" t="s">
        <v>3</v>
      </c>
    </row>
    <row r="630" spans="1:8" ht="16.5" customHeight="1">
      <c r="A630" s="83" t="s">
        <v>515</v>
      </c>
      <c r="B630" s="17"/>
      <c r="C630" s="78"/>
      <c r="D630" s="17" t="s">
        <v>204</v>
      </c>
      <c r="E630" s="157"/>
      <c r="F630" s="12"/>
      <c r="G630" s="120"/>
      <c r="H630" s="78"/>
    </row>
    <row r="631" spans="1:9" ht="16.5" customHeight="1">
      <c r="A631" s="83" t="s">
        <v>516</v>
      </c>
      <c r="B631" s="17">
        <v>420900</v>
      </c>
      <c r="C631" s="78">
        <v>981500</v>
      </c>
      <c r="D631" s="17" t="s">
        <v>3</v>
      </c>
      <c r="E631" s="157">
        <v>549900</v>
      </c>
      <c r="F631" s="12" t="s">
        <v>3</v>
      </c>
      <c r="G631" s="120" t="s">
        <v>3</v>
      </c>
      <c r="H631" s="78">
        <v>431600</v>
      </c>
      <c r="I631" s="16" t="s">
        <v>3</v>
      </c>
    </row>
    <row r="632" spans="1:8" ht="16.5" customHeight="1">
      <c r="A632" s="83" t="s">
        <v>515</v>
      </c>
      <c r="B632" s="17"/>
      <c r="C632" s="78"/>
      <c r="D632" s="17"/>
      <c r="E632" s="157"/>
      <c r="F632" s="12"/>
      <c r="G632" s="120"/>
      <c r="H632" s="78"/>
    </row>
    <row r="633" spans="1:9" s="6" customFormat="1" ht="19.5" customHeight="1" thickBot="1">
      <c r="A633" s="256" t="s">
        <v>4</v>
      </c>
      <c r="B633" s="257"/>
      <c r="C633" s="33">
        <f>SUM(C627:C632)</f>
        <v>1460800</v>
      </c>
      <c r="D633" s="88" t="s">
        <v>3</v>
      </c>
      <c r="E633" s="197">
        <f>SUM(E627:E632)</f>
        <v>965800</v>
      </c>
      <c r="F633" s="123" t="s">
        <v>3</v>
      </c>
      <c r="G633" s="40" t="s">
        <v>3</v>
      </c>
      <c r="H633" s="33">
        <f>SUM(H627:H632)</f>
        <v>495000</v>
      </c>
      <c r="I633" s="50" t="s">
        <v>3</v>
      </c>
    </row>
    <row r="634" spans="1:9" ht="21" customHeight="1" thickBot="1" thickTop="1">
      <c r="A634" s="254" t="s">
        <v>223</v>
      </c>
      <c r="B634" s="255"/>
      <c r="C634" s="185">
        <f>C633+C624+C618+C615+C611+C603+C588+C583+C578+C572+C564+C558</f>
        <v>5611095</v>
      </c>
      <c r="D634" s="142" t="s">
        <v>3</v>
      </c>
      <c r="E634" s="186">
        <v>4351300</v>
      </c>
      <c r="F634" s="187" t="s">
        <v>517</v>
      </c>
      <c r="G634" s="188" t="s">
        <v>3</v>
      </c>
      <c r="H634" s="185">
        <v>1259794</v>
      </c>
      <c r="I634" s="142">
        <v>31</v>
      </c>
    </row>
    <row r="635" spans="1:9" s="6" customFormat="1" ht="20.25" thickBot="1" thickTop="1">
      <c r="A635" s="263" t="s">
        <v>370</v>
      </c>
      <c r="B635" s="264"/>
      <c r="C635" s="141">
        <f>C634+C544+C479</f>
        <v>27043270</v>
      </c>
      <c r="D635" s="142" t="s">
        <v>3</v>
      </c>
      <c r="E635" s="143">
        <v>23786811</v>
      </c>
      <c r="F635" s="144" t="s">
        <v>359</v>
      </c>
      <c r="G635" s="145" t="s">
        <v>3</v>
      </c>
      <c r="H635" s="141">
        <v>3256458</v>
      </c>
      <c r="I635" s="142">
        <v>92</v>
      </c>
    </row>
    <row r="636" spans="1:9" ht="19.5" thickTop="1">
      <c r="A636" s="1"/>
      <c r="B636" s="12"/>
      <c r="C636" s="29"/>
      <c r="D636" s="17"/>
      <c r="F636" s="12"/>
      <c r="G636" s="39"/>
      <c r="H636" s="29"/>
      <c r="I636" s="17"/>
    </row>
    <row r="637" spans="1:9" s="132" customFormat="1" ht="19.5" customHeight="1">
      <c r="A637" s="282" t="s">
        <v>309</v>
      </c>
      <c r="B637" s="282"/>
      <c r="C637" s="282"/>
      <c r="D637" s="282"/>
      <c r="E637" s="282"/>
      <c r="F637" s="282"/>
      <c r="G637" s="282"/>
      <c r="H637" s="282"/>
      <c r="I637" s="282"/>
    </row>
    <row r="638" spans="1:9" s="132" customFormat="1" ht="18.75">
      <c r="A638" s="282" t="s">
        <v>384</v>
      </c>
      <c r="B638" s="282"/>
      <c r="C638" s="282"/>
      <c r="D638" s="282"/>
      <c r="E638" s="282"/>
      <c r="F638" s="282"/>
      <c r="G638" s="282"/>
      <c r="H638" s="282"/>
      <c r="I638" s="282"/>
    </row>
    <row r="639" spans="1:9" s="132" customFormat="1" ht="18.75">
      <c r="A639" s="282" t="s">
        <v>310</v>
      </c>
      <c r="B639" s="282"/>
      <c r="C639" s="282"/>
      <c r="D639" s="282"/>
      <c r="E639" s="282"/>
      <c r="F639" s="282"/>
      <c r="G639" s="282"/>
      <c r="H639" s="282"/>
      <c r="I639" s="282"/>
    </row>
    <row r="640" spans="1:9" s="132" customFormat="1" ht="18.75">
      <c r="A640" s="282" t="s">
        <v>0</v>
      </c>
      <c r="B640" s="282"/>
      <c r="C640" s="282"/>
      <c r="D640" s="282"/>
      <c r="E640" s="282"/>
      <c r="F640" s="282"/>
      <c r="G640" s="282"/>
      <c r="H640" s="282"/>
      <c r="I640" s="282"/>
    </row>
    <row r="641" spans="1:9" s="132" customFormat="1" ht="18.75">
      <c r="A641" s="248" t="s">
        <v>1</v>
      </c>
      <c r="B641" s="250" t="s">
        <v>7</v>
      </c>
      <c r="C641" s="248" t="s">
        <v>10</v>
      </c>
      <c r="D641" s="252"/>
      <c r="E641" s="248" t="s">
        <v>252</v>
      </c>
      <c r="F641" s="252"/>
      <c r="G641" s="203" t="s">
        <v>2</v>
      </c>
      <c r="H641" s="285" t="s">
        <v>11</v>
      </c>
      <c r="I641" s="286"/>
    </row>
    <row r="642" spans="1:9" s="132" customFormat="1" ht="18.75">
      <c r="A642" s="249"/>
      <c r="B642" s="251"/>
      <c r="C642" s="249"/>
      <c r="D642" s="253"/>
      <c r="E642" s="249"/>
      <c r="F642" s="253"/>
      <c r="G642" s="204" t="s">
        <v>3</v>
      </c>
      <c r="H642" s="287" t="s">
        <v>12</v>
      </c>
      <c r="I642" s="288"/>
    </row>
    <row r="643" spans="1:9" s="132" customFormat="1" ht="18.75">
      <c r="A643" s="205" t="s">
        <v>311</v>
      </c>
      <c r="B643" s="206"/>
      <c r="C643" s="207"/>
      <c r="D643" s="208"/>
      <c r="E643" s="209"/>
      <c r="F643" s="206"/>
      <c r="G643" s="210"/>
      <c r="H643" s="207"/>
      <c r="I643" s="208"/>
    </row>
    <row r="644" spans="1:9" s="132" customFormat="1" ht="18.75">
      <c r="A644" s="211" t="s">
        <v>312</v>
      </c>
      <c r="B644" s="206" t="s">
        <v>18</v>
      </c>
      <c r="C644" s="207">
        <v>4000</v>
      </c>
      <c r="D644" s="212" t="s">
        <v>3</v>
      </c>
      <c r="E644" s="213" t="s">
        <v>3</v>
      </c>
      <c r="F644" s="213" t="s">
        <v>3</v>
      </c>
      <c r="G644" s="213" t="s">
        <v>3</v>
      </c>
      <c r="H644" s="213" t="s">
        <v>3</v>
      </c>
      <c r="I644" s="213" t="s">
        <v>3</v>
      </c>
    </row>
    <row r="645" spans="1:9" s="132" customFormat="1" ht="18.75">
      <c r="A645" s="211" t="s">
        <v>518</v>
      </c>
      <c r="B645" s="206"/>
      <c r="C645" s="207">
        <v>4671</v>
      </c>
      <c r="D645" s="212">
        <v>53</v>
      </c>
      <c r="E645" s="213" t="s">
        <v>3</v>
      </c>
      <c r="F645" s="213" t="s">
        <v>3</v>
      </c>
      <c r="G645" s="213" t="s">
        <v>3</v>
      </c>
      <c r="H645" s="213" t="s">
        <v>3</v>
      </c>
      <c r="I645" s="213" t="s">
        <v>3</v>
      </c>
    </row>
    <row r="646" spans="1:9" s="132" customFormat="1" ht="19.5" thickBot="1">
      <c r="A646" s="283" t="s">
        <v>4</v>
      </c>
      <c r="B646" s="284"/>
      <c r="C646" s="214">
        <f>SUM(C644:C645)</f>
        <v>8671</v>
      </c>
      <c r="D646" s="215">
        <v>53</v>
      </c>
      <c r="E646" s="216" t="s">
        <v>3</v>
      </c>
      <c r="F646" s="216" t="s">
        <v>3</v>
      </c>
      <c r="G646" s="216" t="s">
        <v>3</v>
      </c>
      <c r="H646" s="216" t="s">
        <v>3</v>
      </c>
      <c r="I646" s="216" t="s">
        <v>3</v>
      </c>
    </row>
    <row r="647" spans="1:9" s="132" customFormat="1" ht="19.5" thickTop="1">
      <c r="A647" s="205" t="s">
        <v>313</v>
      </c>
      <c r="B647" s="206" t="s">
        <v>326</v>
      </c>
      <c r="C647" s="207"/>
      <c r="D647" s="208"/>
      <c r="E647" s="209"/>
      <c r="F647" s="206"/>
      <c r="G647" s="210"/>
      <c r="H647" s="207"/>
      <c r="I647" s="208"/>
    </row>
    <row r="648" spans="1:9" s="132" customFormat="1" ht="18.75">
      <c r="A648" s="217" t="s">
        <v>314</v>
      </c>
      <c r="B648" s="206"/>
      <c r="C648" s="207"/>
      <c r="D648" s="208"/>
      <c r="E648" s="209"/>
      <c r="F648" s="206"/>
      <c r="G648" s="210"/>
      <c r="H648" s="207"/>
      <c r="I648" s="208"/>
    </row>
    <row r="649" spans="1:9" s="132" customFormat="1" ht="18.75">
      <c r="A649" s="232" t="s">
        <v>519</v>
      </c>
      <c r="B649" s="206"/>
      <c r="C649" s="207" t="s">
        <v>3</v>
      </c>
      <c r="D649" s="208" t="s">
        <v>3</v>
      </c>
      <c r="E649" s="207">
        <v>1208000</v>
      </c>
      <c r="F649" s="208" t="s">
        <v>3</v>
      </c>
      <c r="G649" s="210" t="s">
        <v>3</v>
      </c>
      <c r="H649" s="207" t="s">
        <v>3</v>
      </c>
      <c r="I649" s="213" t="s">
        <v>3</v>
      </c>
    </row>
    <row r="650" spans="1:9" s="132" customFormat="1" ht="18.75">
      <c r="A650" s="232" t="s">
        <v>520</v>
      </c>
      <c r="B650" s="206"/>
      <c r="C650" s="207" t="s">
        <v>3</v>
      </c>
      <c r="D650" s="208" t="s">
        <v>3</v>
      </c>
      <c r="E650" s="207">
        <v>274436</v>
      </c>
      <c r="F650" s="208">
        <v>69</v>
      </c>
      <c r="G650" s="210" t="s">
        <v>3</v>
      </c>
      <c r="H650" s="207" t="s">
        <v>3</v>
      </c>
      <c r="I650" s="213" t="s">
        <v>3</v>
      </c>
    </row>
    <row r="651" spans="1:9" s="132" customFormat="1" ht="18.75">
      <c r="A651" s="232" t="s">
        <v>521</v>
      </c>
      <c r="B651" s="206"/>
      <c r="C651" s="207" t="s">
        <v>3</v>
      </c>
      <c r="D651" s="208" t="s">
        <v>3</v>
      </c>
      <c r="E651" s="207">
        <v>256000</v>
      </c>
      <c r="F651" s="208" t="s">
        <v>3</v>
      </c>
      <c r="G651" s="210" t="s">
        <v>3</v>
      </c>
      <c r="H651" s="207" t="s">
        <v>3</v>
      </c>
      <c r="I651" s="213" t="s">
        <v>3</v>
      </c>
    </row>
    <row r="652" spans="1:9" s="132" customFormat="1" ht="18.75">
      <c r="A652" s="232" t="s">
        <v>548</v>
      </c>
      <c r="B652" s="206"/>
      <c r="C652" s="207" t="s">
        <v>3</v>
      </c>
      <c r="D652" s="208" t="s">
        <v>3</v>
      </c>
      <c r="E652" s="207">
        <v>145900</v>
      </c>
      <c r="F652" s="208" t="s">
        <v>3</v>
      </c>
      <c r="G652" s="210" t="s">
        <v>3</v>
      </c>
      <c r="H652" s="207" t="s">
        <v>3</v>
      </c>
      <c r="I652" s="213" t="s">
        <v>3</v>
      </c>
    </row>
    <row r="653" spans="1:9" s="132" customFormat="1" ht="18.75">
      <c r="A653" s="232" t="s">
        <v>522</v>
      </c>
      <c r="B653" s="206"/>
      <c r="C653" s="207" t="s">
        <v>3</v>
      </c>
      <c r="D653" s="208" t="s">
        <v>3</v>
      </c>
      <c r="E653" s="207">
        <v>122800</v>
      </c>
      <c r="F653" s="208" t="s">
        <v>3</v>
      </c>
      <c r="G653" s="210" t="s">
        <v>3</v>
      </c>
      <c r="H653" s="207" t="s">
        <v>3</v>
      </c>
      <c r="I653" s="213" t="s">
        <v>3</v>
      </c>
    </row>
    <row r="654" spans="1:9" s="132" customFormat="1" ht="18.75">
      <c r="A654" s="232" t="s">
        <v>523</v>
      </c>
      <c r="B654" s="206"/>
      <c r="C654" s="207" t="s">
        <v>3</v>
      </c>
      <c r="D654" s="208" t="s">
        <v>3</v>
      </c>
      <c r="E654" s="207">
        <v>139700</v>
      </c>
      <c r="F654" s="208" t="s">
        <v>3</v>
      </c>
      <c r="G654" s="210" t="s">
        <v>3</v>
      </c>
      <c r="H654" s="207" t="s">
        <v>3</v>
      </c>
      <c r="I654" s="213" t="s">
        <v>3</v>
      </c>
    </row>
    <row r="655" spans="1:9" s="132" customFormat="1" ht="18.75">
      <c r="A655" s="232" t="s">
        <v>524</v>
      </c>
      <c r="B655" s="206"/>
      <c r="C655" s="207" t="s">
        <v>3</v>
      </c>
      <c r="D655" s="208" t="s">
        <v>3</v>
      </c>
      <c r="E655" s="207">
        <v>499600</v>
      </c>
      <c r="F655" s="208" t="s">
        <v>3</v>
      </c>
      <c r="G655" s="210" t="s">
        <v>3</v>
      </c>
      <c r="H655" s="207" t="s">
        <v>3</v>
      </c>
      <c r="I655" s="213" t="s">
        <v>3</v>
      </c>
    </row>
    <row r="656" spans="1:9" s="132" customFormat="1" ht="18.75">
      <c r="A656" s="232" t="s">
        <v>525</v>
      </c>
      <c r="B656" s="206"/>
      <c r="C656" s="207" t="s">
        <v>3</v>
      </c>
      <c r="D656" s="208" t="s">
        <v>3</v>
      </c>
      <c r="E656" s="207">
        <v>490000</v>
      </c>
      <c r="F656" s="208" t="s">
        <v>3</v>
      </c>
      <c r="G656" s="210" t="s">
        <v>3</v>
      </c>
      <c r="H656" s="207" t="s">
        <v>3</v>
      </c>
      <c r="I656" s="213" t="s">
        <v>3</v>
      </c>
    </row>
    <row r="657" spans="1:9" s="132" customFormat="1" ht="18.75">
      <c r="A657" s="232" t="s">
        <v>526</v>
      </c>
      <c r="B657" s="206"/>
      <c r="C657" s="207" t="s">
        <v>3</v>
      </c>
      <c r="D657" s="208" t="s">
        <v>3</v>
      </c>
      <c r="E657" s="207">
        <v>479900</v>
      </c>
      <c r="F657" s="208" t="s">
        <v>3</v>
      </c>
      <c r="G657" s="210" t="s">
        <v>3</v>
      </c>
      <c r="H657" s="207" t="s">
        <v>3</v>
      </c>
      <c r="I657" s="213" t="s">
        <v>3</v>
      </c>
    </row>
    <row r="658" spans="1:9" s="132" customFormat="1" ht="18.75">
      <c r="A658" s="232" t="s">
        <v>527</v>
      </c>
      <c r="B658" s="206"/>
      <c r="C658" s="207" t="s">
        <v>3</v>
      </c>
      <c r="D658" s="208" t="s">
        <v>3</v>
      </c>
      <c r="E658" s="207">
        <v>490000</v>
      </c>
      <c r="F658" s="208" t="s">
        <v>3</v>
      </c>
      <c r="G658" s="210" t="s">
        <v>3</v>
      </c>
      <c r="H658" s="207" t="s">
        <v>3</v>
      </c>
      <c r="I658" s="213" t="s">
        <v>3</v>
      </c>
    </row>
    <row r="659" spans="1:9" s="132" customFormat="1" ht="18.75">
      <c r="A659" s="232" t="s">
        <v>528</v>
      </c>
      <c r="B659" s="206"/>
      <c r="C659" s="207" t="s">
        <v>3</v>
      </c>
      <c r="D659" s="208" t="s">
        <v>3</v>
      </c>
      <c r="E659" s="207">
        <v>295000</v>
      </c>
      <c r="F659" s="208" t="s">
        <v>3</v>
      </c>
      <c r="G659" s="210" t="s">
        <v>3</v>
      </c>
      <c r="H659" s="207" t="s">
        <v>3</v>
      </c>
      <c r="I659" s="213" t="s">
        <v>3</v>
      </c>
    </row>
    <row r="660" spans="1:9" s="132" customFormat="1" ht="18.75">
      <c r="A660" s="232" t="s">
        <v>524</v>
      </c>
      <c r="B660" s="206"/>
      <c r="C660" s="207" t="s">
        <v>3</v>
      </c>
      <c r="D660" s="208" t="s">
        <v>3</v>
      </c>
      <c r="E660" s="207">
        <v>490000</v>
      </c>
      <c r="F660" s="208" t="s">
        <v>3</v>
      </c>
      <c r="G660" s="210" t="s">
        <v>3</v>
      </c>
      <c r="H660" s="207" t="s">
        <v>3</v>
      </c>
      <c r="I660" s="213" t="s">
        <v>3</v>
      </c>
    </row>
    <row r="661" spans="1:9" s="132" customFormat="1" ht="18.75">
      <c r="A661" s="232" t="s">
        <v>529</v>
      </c>
      <c r="B661" s="206"/>
      <c r="C661" s="207" t="s">
        <v>3</v>
      </c>
      <c r="D661" s="208" t="s">
        <v>3</v>
      </c>
      <c r="E661" s="207">
        <v>490000</v>
      </c>
      <c r="F661" s="208" t="s">
        <v>3</v>
      </c>
      <c r="G661" s="210" t="s">
        <v>3</v>
      </c>
      <c r="H661" s="207" t="s">
        <v>3</v>
      </c>
      <c r="I661" s="213" t="s">
        <v>3</v>
      </c>
    </row>
    <row r="662" spans="1:9" s="132" customFormat="1" ht="18.75">
      <c r="A662" s="232" t="s">
        <v>530</v>
      </c>
      <c r="B662" s="206"/>
      <c r="C662" s="207" t="s">
        <v>3</v>
      </c>
      <c r="D662" s="208" t="s">
        <v>3</v>
      </c>
      <c r="E662" s="207">
        <v>162893</v>
      </c>
      <c r="F662" s="208">
        <v>32</v>
      </c>
      <c r="G662" s="210" t="s">
        <v>3</v>
      </c>
      <c r="H662" s="207" t="s">
        <v>3</v>
      </c>
      <c r="I662" s="213" t="s">
        <v>3</v>
      </c>
    </row>
    <row r="663" spans="1:9" s="132" customFormat="1" ht="18.75">
      <c r="A663" s="232" t="s">
        <v>531</v>
      </c>
      <c r="B663" s="206"/>
      <c r="C663" s="207"/>
      <c r="D663" s="208"/>
      <c r="E663" s="207"/>
      <c r="F663" s="208"/>
      <c r="G663" s="210"/>
      <c r="H663" s="207"/>
      <c r="I663" s="213"/>
    </row>
    <row r="664" spans="1:9" s="132" customFormat="1" ht="19.5" thickBot="1">
      <c r="A664" s="283" t="s">
        <v>4</v>
      </c>
      <c r="B664" s="284"/>
      <c r="C664" s="214" t="s">
        <v>3</v>
      </c>
      <c r="D664" s="215" t="s">
        <v>3</v>
      </c>
      <c r="E664" s="218">
        <v>5544230</v>
      </c>
      <c r="F664" s="219" t="s">
        <v>532</v>
      </c>
      <c r="G664" s="220" t="s">
        <v>3</v>
      </c>
      <c r="H664" s="214" t="s">
        <v>3</v>
      </c>
      <c r="I664" s="221" t="s">
        <v>3</v>
      </c>
    </row>
    <row r="665" spans="1:9" s="132" customFormat="1" ht="19.5" thickTop="1">
      <c r="A665" s="205" t="s">
        <v>315</v>
      </c>
      <c r="B665" s="206" t="s">
        <v>539</v>
      </c>
      <c r="C665" s="207"/>
      <c r="D665" s="208"/>
      <c r="E665" s="209"/>
      <c r="F665" s="206"/>
      <c r="G665" s="210"/>
      <c r="H665" s="207"/>
      <c r="I665" s="208"/>
    </row>
    <row r="666" spans="1:9" s="132" customFormat="1" ht="18.75">
      <c r="A666" s="232" t="s">
        <v>534</v>
      </c>
      <c r="B666" s="206"/>
      <c r="C666" s="207" t="s">
        <v>3</v>
      </c>
      <c r="D666" s="208" t="s">
        <v>3</v>
      </c>
      <c r="E666" s="209">
        <v>17710</v>
      </c>
      <c r="F666" s="206" t="s">
        <v>3</v>
      </c>
      <c r="G666" s="210" t="s">
        <v>3</v>
      </c>
      <c r="H666" s="207" t="s">
        <v>3</v>
      </c>
      <c r="I666" s="213" t="s">
        <v>3</v>
      </c>
    </row>
    <row r="667" spans="1:9" s="132" customFormat="1" ht="18.75">
      <c r="A667" s="232" t="s">
        <v>533</v>
      </c>
      <c r="B667" s="206"/>
      <c r="C667" s="207" t="s">
        <v>3</v>
      </c>
      <c r="D667" s="208" t="s">
        <v>3</v>
      </c>
      <c r="E667" s="209">
        <v>206000</v>
      </c>
      <c r="F667" s="206" t="s">
        <v>3</v>
      </c>
      <c r="G667" s="210" t="s">
        <v>3</v>
      </c>
      <c r="H667" s="207" t="s">
        <v>3</v>
      </c>
      <c r="I667" s="213" t="s">
        <v>3</v>
      </c>
    </row>
    <row r="668" spans="1:9" s="132" customFormat="1" ht="18.75">
      <c r="A668" s="232" t="s">
        <v>535</v>
      </c>
      <c r="B668" s="206"/>
      <c r="C668" s="207" t="s">
        <v>3</v>
      </c>
      <c r="D668" s="208" t="s">
        <v>3</v>
      </c>
      <c r="E668" s="209">
        <v>45700</v>
      </c>
      <c r="F668" s="206" t="s">
        <v>3</v>
      </c>
      <c r="G668" s="210" t="s">
        <v>3</v>
      </c>
      <c r="H668" s="207" t="s">
        <v>3</v>
      </c>
      <c r="I668" s="213" t="s">
        <v>3</v>
      </c>
    </row>
    <row r="669" spans="1:9" s="132" customFormat="1" ht="18.75">
      <c r="A669" s="232" t="s">
        <v>536</v>
      </c>
      <c r="B669" s="206"/>
      <c r="C669" s="207" t="s">
        <v>3</v>
      </c>
      <c r="D669" s="208" t="s">
        <v>3</v>
      </c>
      <c r="E669" s="209">
        <v>1390000</v>
      </c>
      <c r="F669" s="206" t="s">
        <v>3</v>
      </c>
      <c r="G669" s="210" t="s">
        <v>3</v>
      </c>
      <c r="H669" s="207" t="s">
        <v>3</v>
      </c>
      <c r="I669" s="213" t="s">
        <v>3</v>
      </c>
    </row>
    <row r="670" spans="1:9" s="132" customFormat="1" ht="18.75">
      <c r="A670" s="232" t="s">
        <v>537</v>
      </c>
      <c r="B670" s="206"/>
      <c r="C670" s="207" t="s">
        <v>3</v>
      </c>
      <c r="D670" s="208" t="s">
        <v>3</v>
      </c>
      <c r="E670" s="209">
        <v>121445</v>
      </c>
      <c r="F670" s="206" t="s">
        <v>3</v>
      </c>
      <c r="G670" s="210" t="s">
        <v>3</v>
      </c>
      <c r="H670" s="207" t="s">
        <v>3</v>
      </c>
      <c r="I670" s="213" t="s">
        <v>3</v>
      </c>
    </row>
    <row r="671" spans="1:9" s="132" customFormat="1" ht="18.75">
      <c r="A671" s="232" t="s">
        <v>541</v>
      </c>
      <c r="B671" s="206"/>
      <c r="C671" s="207" t="s">
        <v>3</v>
      </c>
      <c r="D671" s="208" t="s">
        <v>3</v>
      </c>
      <c r="E671" s="209">
        <v>49536</v>
      </c>
      <c r="F671" s="206" t="s">
        <v>3</v>
      </c>
      <c r="G671" s="210" t="s">
        <v>3</v>
      </c>
      <c r="H671" s="207" t="s">
        <v>3</v>
      </c>
      <c r="I671" s="213" t="s">
        <v>3</v>
      </c>
    </row>
    <row r="672" spans="1:9" s="132" customFormat="1" ht="18.75">
      <c r="A672" s="232" t="s">
        <v>540</v>
      </c>
      <c r="B672" s="206"/>
      <c r="C672" s="207" t="s">
        <v>3</v>
      </c>
      <c r="D672" s="208" t="s">
        <v>3</v>
      </c>
      <c r="E672" s="209">
        <v>45166</v>
      </c>
      <c r="F672" s="206" t="s">
        <v>3</v>
      </c>
      <c r="G672" s="210" t="s">
        <v>3</v>
      </c>
      <c r="H672" s="207" t="s">
        <v>3</v>
      </c>
      <c r="I672" s="213" t="s">
        <v>3</v>
      </c>
    </row>
    <row r="673" spans="1:9" s="132" customFormat="1" ht="18.75">
      <c r="A673" s="232" t="s">
        <v>538</v>
      </c>
      <c r="B673" s="206"/>
      <c r="C673" s="207" t="s">
        <v>3</v>
      </c>
      <c r="D673" s="208" t="s">
        <v>3</v>
      </c>
      <c r="E673" s="209">
        <v>1482600</v>
      </c>
      <c r="F673" s="206" t="s">
        <v>3</v>
      </c>
      <c r="G673" s="210" t="s">
        <v>3</v>
      </c>
      <c r="H673" s="207" t="s">
        <v>3</v>
      </c>
      <c r="I673" s="213" t="s">
        <v>3</v>
      </c>
    </row>
    <row r="674" spans="1:9" s="132" customFormat="1" ht="18.75">
      <c r="A674" s="232" t="s">
        <v>358</v>
      </c>
      <c r="B674" s="206"/>
      <c r="C674" s="207"/>
      <c r="D674" s="208"/>
      <c r="F674" s="206"/>
      <c r="G674" s="210"/>
      <c r="H674" s="207"/>
      <c r="I674" s="213"/>
    </row>
    <row r="675" spans="1:9" s="132" customFormat="1" ht="19.5" thickBot="1">
      <c r="A675" s="283" t="s">
        <v>4</v>
      </c>
      <c r="B675" s="284"/>
      <c r="C675" s="214" t="s">
        <v>3</v>
      </c>
      <c r="D675" s="215" t="s">
        <v>3</v>
      </c>
      <c r="E675" s="218">
        <f>SUM(E666:E674)</f>
        <v>3358157</v>
      </c>
      <c r="F675" s="219" t="s">
        <v>3</v>
      </c>
      <c r="G675" s="220" t="s">
        <v>3</v>
      </c>
      <c r="H675" s="214" t="s">
        <v>3</v>
      </c>
      <c r="I675" s="215" t="s">
        <v>3</v>
      </c>
    </row>
    <row r="676" spans="1:9" s="132" customFormat="1" ht="19.5" thickTop="1">
      <c r="A676" s="234"/>
      <c r="B676" s="230"/>
      <c r="C676" s="225"/>
      <c r="D676" s="231"/>
      <c r="E676" s="209"/>
      <c r="F676" s="230"/>
      <c r="G676" s="229"/>
      <c r="H676" s="225"/>
      <c r="I676" s="231"/>
    </row>
    <row r="677" spans="1:9" s="132" customFormat="1" ht="18.75">
      <c r="A677" s="234"/>
      <c r="B677" s="230"/>
      <c r="C677" s="225"/>
      <c r="D677" s="231"/>
      <c r="E677" s="209"/>
      <c r="F677" s="230"/>
      <c r="G677" s="229"/>
      <c r="H677" s="225"/>
      <c r="I677" s="231"/>
    </row>
    <row r="678" spans="2:9" s="132" customFormat="1" ht="18.75">
      <c r="B678" s="230"/>
      <c r="C678" s="225"/>
      <c r="D678" s="231"/>
      <c r="E678" s="209"/>
      <c r="F678" s="230"/>
      <c r="G678" s="229"/>
      <c r="H678" s="225"/>
      <c r="I678" s="231"/>
    </row>
    <row r="679" spans="1:9" s="132" customFormat="1" ht="18.75">
      <c r="A679" s="248" t="s">
        <v>1</v>
      </c>
      <c r="B679" s="250" t="s">
        <v>7</v>
      </c>
      <c r="C679" s="248" t="s">
        <v>10</v>
      </c>
      <c r="D679" s="252"/>
      <c r="E679" s="248" t="s">
        <v>252</v>
      </c>
      <c r="F679" s="252"/>
      <c r="G679" s="203" t="s">
        <v>2</v>
      </c>
      <c r="H679" s="285" t="s">
        <v>11</v>
      </c>
      <c r="I679" s="286"/>
    </row>
    <row r="680" spans="1:9" s="132" customFormat="1" ht="18.75">
      <c r="A680" s="249"/>
      <c r="B680" s="251"/>
      <c r="C680" s="249"/>
      <c r="D680" s="253"/>
      <c r="E680" s="249"/>
      <c r="F680" s="253"/>
      <c r="G680" s="204" t="s">
        <v>3</v>
      </c>
      <c r="H680" s="287" t="s">
        <v>12</v>
      </c>
      <c r="I680" s="288"/>
    </row>
    <row r="681" spans="1:9" s="132" customFormat="1" ht="18.75">
      <c r="A681" s="235"/>
      <c r="B681" s="235"/>
      <c r="C681" s="235"/>
      <c r="D681" s="235"/>
      <c r="E681" s="235"/>
      <c r="F681" s="235"/>
      <c r="G681" s="243"/>
      <c r="H681" s="235"/>
      <c r="I681" s="235"/>
    </row>
    <row r="682" spans="1:9" s="132" customFormat="1" ht="18.75">
      <c r="A682" s="211" t="s">
        <v>317</v>
      </c>
      <c r="B682" s="233" t="s">
        <v>542</v>
      </c>
      <c r="C682" s="207">
        <v>498534</v>
      </c>
      <c r="D682" s="208" t="s">
        <v>3</v>
      </c>
      <c r="E682" s="209">
        <v>430485</v>
      </c>
      <c r="F682" s="206" t="s">
        <v>3</v>
      </c>
      <c r="G682" s="210" t="s">
        <v>3</v>
      </c>
      <c r="H682" s="207" t="s">
        <v>3</v>
      </c>
      <c r="I682" s="208" t="s">
        <v>3</v>
      </c>
    </row>
    <row r="683" spans="1:9" s="132" customFormat="1" ht="19.5" thickBot="1">
      <c r="A683" s="283" t="s">
        <v>4</v>
      </c>
      <c r="B683" s="284"/>
      <c r="C683" s="214">
        <f>SUM(C682)</f>
        <v>498534</v>
      </c>
      <c r="D683" s="215" t="s">
        <v>3</v>
      </c>
      <c r="E683" s="218">
        <f>SUM(E682:E682)</f>
        <v>430485</v>
      </c>
      <c r="F683" s="219" t="s">
        <v>3</v>
      </c>
      <c r="G683" s="220" t="s">
        <v>3</v>
      </c>
      <c r="H683" s="214" t="s">
        <v>3</v>
      </c>
      <c r="I683" s="215" t="s">
        <v>3</v>
      </c>
    </row>
    <row r="684" spans="1:9" s="132" customFormat="1" ht="19.5" thickTop="1">
      <c r="A684" s="236"/>
      <c r="B684" s="236"/>
      <c r="C684" s="236"/>
      <c r="E684" s="236"/>
      <c r="G684" s="236"/>
      <c r="H684" s="236"/>
      <c r="I684" s="236"/>
    </row>
    <row r="685" spans="1:9" s="132" customFormat="1" ht="18.75">
      <c r="A685" s="211" t="s">
        <v>318</v>
      </c>
      <c r="B685" s="233" t="s">
        <v>543</v>
      </c>
      <c r="C685" s="225">
        <v>19573</v>
      </c>
      <c r="D685" s="208">
        <v>66</v>
      </c>
      <c r="E685" s="225"/>
      <c r="F685" s="206" t="s">
        <v>3</v>
      </c>
      <c r="G685" s="210" t="s">
        <v>3</v>
      </c>
      <c r="H685" s="207" t="s">
        <v>3</v>
      </c>
      <c r="I685" s="208" t="s">
        <v>3</v>
      </c>
    </row>
    <row r="686" spans="1:9" s="132" customFormat="1" ht="19.5" thickBot="1">
      <c r="A686" s="283" t="s">
        <v>4</v>
      </c>
      <c r="B686" s="284"/>
      <c r="C686" s="214">
        <f>SUM(C685)</f>
        <v>19573</v>
      </c>
      <c r="D686" s="215">
        <v>66</v>
      </c>
      <c r="E686" s="226"/>
      <c r="F686" s="219" t="s">
        <v>3</v>
      </c>
      <c r="G686" s="220" t="s">
        <v>3</v>
      </c>
      <c r="H686" s="214" t="s">
        <v>3</v>
      </c>
      <c r="I686" s="215" t="s">
        <v>3</v>
      </c>
    </row>
    <row r="687" spans="1:9" s="132" customFormat="1" ht="19.5" thickTop="1">
      <c r="A687" s="211"/>
      <c r="B687" s="233"/>
      <c r="C687" s="207"/>
      <c r="D687" s="208"/>
      <c r="E687" s="225"/>
      <c r="F687" s="206"/>
      <c r="G687" s="210"/>
      <c r="H687" s="207"/>
      <c r="I687" s="208"/>
    </row>
    <row r="688" spans="1:9" s="132" customFormat="1" ht="18.75">
      <c r="A688" s="211" t="s">
        <v>319</v>
      </c>
      <c r="B688" s="224" t="s">
        <v>544</v>
      </c>
      <c r="C688" s="207">
        <v>23483</v>
      </c>
      <c r="D688" s="208">
        <v>29</v>
      </c>
      <c r="E688" s="225" t="s">
        <v>3</v>
      </c>
      <c r="F688" s="206" t="s">
        <v>3</v>
      </c>
      <c r="G688" s="210" t="s">
        <v>3</v>
      </c>
      <c r="H688" s="207" t="s">
        <v>3</v>
      </c>
      <c r="I688" s="208" t="s">
        <v>3</v>
      </c>
    </row>
    <row r="689" spans="1:9" s="132" customFormat="1" ht="19.5" thickBot="1">
      <c r="A689" s="283" t="s">
        <v>4</v>
      </c>
      <c r="B689" s="284"/>
      <c r="C689" s="214">
        <f>SUM(C688)</f>
        <v>23483</v>
      </c>
      <c r="D689" s="215">
        <v>29</v>
      </c>
      <c r="E689" s="226"/>
      <c r="F689" s="219" t="s">
        <v>3</v>
      </c>
      <c r="G689" s="220" t="s">
        <v>3</v>
      </c>
      <c r="H689" s="214" t="s">
        <v>3</v>
      </c>
      <c r="I689" s="215" t="s">
        <v>3</v>
      </c>
    </row>
    <row r="690" spans="1:9" s="132" customFormat="1" ht="19.5" thickTop="1">
      <c r="A690" s="211"/>
      <c r="B690" s="223"/>
      <c r="C690" s="207"/>
      <c r="D690" s="208"/>
      <c r="E690" s="209"/>
      <c r="F690" s="206"/>
      <c r="G690" s="210"/>
      <c r="H690" s="207"/>
      <c r="I690" s="208"/>
    </row>
    <row r="691" spans="1:9" s="132" customFormat="1" ht="18.75">
      <c r="A691" s="211" t="s">
        <v>320</v>
      </c>
      <c r="B691" s="224" t="s">
        <v>274</v>
      </c>
      <c r="C691" s="207">
        <v>8110</v>
      </c>
      <c r="D691" s="208" t="s">
        <v>3</v>
      </c>
      <c r="E691" s="209">
        <f>SUM(C691:D691)</f>
        <v>8110</v>
      </c>
      <c r="F691" s="206" t="s">
        <v>3</v>
      </c>
      <c r="G691" s="210" t="s">
        <v>3</v>
      </c>
      <c r="H691" s="207" t="s">
        <v>3</v>
      </c>
      <c r="I691" s="208" t="s">
        <v>3</v>
      </c>
    </row>
    <row r="692" spans="1:9" s="132" customFormat="1" ht="19.5" thickBot="1">
      <c r="A692" s="283" t="s">
        <v>4</v>
      </c>
      <c r="B692" s="284"/>
      <c r="C692" s="214">
        <f>SUM(C691)</f>
        <v>8110</v>
      </c>
      <c r="D692" s="215" t="s">
        <v>3</v>
      </c>
      <c r="E692" s="218">
        <f>SUM(E691)</f>
        <v>8110</v>
      </c>
      <c r="F692" s="219" t="s">
        <v>41</v>
      </c>
      <c r="G692" s="220" t="s">
        <v>3</v>
      </c>
      <c r="H692" s="214" t="s">
        <v>3</v>
      </c>
      <c r="I692" s="215" t="s">
        <v>3</v>
      </c>
    </row>
    <row r="693" spans="1:9" s="132" customFormat="1" ht="19.5" thickTop="1">
      <c r="A693" s="211"/>
      <c r="B693" s="237"/>
      <c r="C693" s="236"/>
      <c r="E693" s="236"/>
      <c r="F693" s="236"/>
      <c r="G693" s="236"/>
      <c r="H693" s="236"/>
      <c r="I693" s="236"/>
    </row>
    <row r="694" spans="1:9" s="132" customFormat="1" ht="18.75">
      <c r="A694" s="211" t="s">
        <v>321</v>
      </c>
      <c r="B694" s="224"/>
      <c r="C694" s="207">
        <v>999800</v>
      </c>
      <c r="D694" s="208" t="s">
        <v>3</v>
      </c>
      <c r="E694" s="209">
        <f>SUM(C694:D694)</f>
        <v>999800</v>
      </c>
      <c r="F694" s="206" t="s">
        <v>3</v>
      </c>
      <c r="G694" s="210" t="s">
        <v>3</v>
      </c>
      <c r="H694" s="207" t="s">
        <v>3</v>
      </c>
      <c r="I694" s="208" t="s">
        <v>3</v>
      </c>
    </row>
    <row r="695" spans="1:9" s="132" customFormat="1" ht="19.5" thickBot="1">
      <c r="A695" s="283" t="s">
        <v>4</v>
      </c>
      <c r="B695" s="284"/>
      <c r="C695" s="214">
        <f>SUM(C694)</f>
        <v>999800</v>
      </c>
      <c r="D695" s="215" t="s">
        <v>3</v>
      </c>
      <c r="E695" s="218">
        <f>SUM(E694:E694)</f>
        <v>999800</v>
      </c>
      <c r="F695" s="219" t="s">
        <v>3</v>
      </c>
      <c r="G695" s="220" t="s">
        <v>3</v>
      </c>
      <c r="H695" s="214" t="s">
        <v>3</v>
      </c>
      <c r="I695" s="215" t="s">
        <v>3</v>
      </c>
    </row>
    <row r="696" spans="1:9" s="222" customFormat="1" ht="19.5" thickTop="1">
      <c r="A696" s="239"/>
      <c r="B696" s="239"/>
      <c r="C696" s="239"/>
      <c r="E696" s="239"/>
      <c r="G696" s="238"/>
      <c r="H696" s="239"/>
      <c r="I696" s="239"/>
    </row>
    <row r="697" spans="1:9" s="222" customFormat="1" ht="18.75">
      <c r="A697" s="211" t="s">
        <v>322</v>
      </c>
      <c r="B697" s="233" t="s">
        <v>187</v>
      </c>
      <c r="C697" s="207">
        <v>79326</v>
      </c>
      <c r="D697" s="208" t="s">
        <v>3</v>
      </c>
      <c r="E697" s="209">
        <f>SUM(C697:D697)</f>
        <v>79326</v>
      </c>
      <c r="F697" s="206" t="s">
        <v>3</v>
      </c>
      <c r="G697" s="210" t="s">
        <v>3</v>
      </c>
      <c r="H697" s="207" t="s">
        <v>3</v>
      </c>
      <c r="I697" s="208" t="s">
        <v>3</v>
      </c>
    </row>
    <row r="698" spans="1:9" s="132" customFormat="1" ht="19.5" thickBot="1">
      <c r="A698" s="283" t="s">
        <v>4</v>
      </c>
      <c r="B698" s="284"/>
      <c r="C698" s="214">
        <f>SUM(C697)</f>
        <v>79326</v>
      </c>
      <c r="D698" s="215" t="s">
        <v>3</v>
      </c>
      <c r="E698" s="218">
        <f>SUM(E697:E697)</f>
        <v>79326</v>
      </c>
      <c r="F698" s="219" t="s">
        <v>3</v>
      </c>
      <c r="G698" s="220" t="s">
        <v>3</v>
      </c>
      <c r="H698" s="214" t="s">
        <v>3</v>
      </c>
      <c r="I698" s="215" t="s">
        <v>3</v>
      </c>
    </row>
    <row r="699" spans="1:9" s="222" customFormat="1" ht="19.5" thickTop="1">
      <c r="A699" s="217"/>
      <c r="B699" s="239"/>
      <c r="C699" s="240"/>
      <c r="D699" s="239"/>
      <c r="E699" s="239"/>
      <c r="F699" s="239"/>
      <c r="G699" s="238"/>
      <c r="H699" s="239"/>
      <c r="I699" s="239"/>
    </row>
    <row r="700" spans="1:9" s="222" customFormat="1" ht="18.75">
      <c r="A700" s="211" t="s">
        <v>323</v>
      </c>
      <c r="B700" s="233" t="s">
        <v>545</v>
      </c>
      <c r="C700" s="207">
        <v>142084</v>
      </c>
      <c r="D700" s="208">
        <v>80</v>
      </c>
      <c r="E700" s="209">
        <v>114470</v>
      </c>
      <c r="F700" s="206" t="s">
        <v>452</v>
      </c>
      <c r="G700" s="210" t="s">
        <v>3</v>
      </c>
      <c r="H700" s="207" t="s">
        <v>3</v>
      </c>
      <c r="I700" s="208" t="s">
        <v>3</v>
      </c>
    </row>
    <row r="701" spans="1:9" s="132" customFormat="1" ht="19.5" thickBot="1">
      <c r="A701" s="283" t="s">
        <v>4</v>
      </c>
      <c r="B701" s="284"/>
      <c r="C701" s="214">
        <f>SUM(C700)</f>
        <v>142084</v>
      </c>
      <c r="D701" s="215">
        <v>80</v>
      </c>
      <c r="E701" s="218">
        <f>SUM(E700:E700)</f>
        <v>114470</v>
      </c>
      <c r="F701" s="227" t="s">
        <v>452</v>
      </c>
      <c r="G701" s="220" t="s">
        <v>3</v>
      </c>
      <c r="H701" s="214" t="s">
        <v>3</v>
      </c>
      <c r="I701" s="215" t="s">
        <v>3</v>
      </c>
    </row>
    <row r="702" spans="1:10" s="222" customFormat="1" ht="19.5" thickTop="1">
      <c r="A702" s="217"/>
      <c r="B702" s="239"/>
      <c r="C702" s="241"/>
      <c r="E702" s="242"/>
      <c r="G702" s="242"/>
      <c r="H702" s="242"/>
      <c r="I702" s="242"/>
      <c r="J702" s="217"/>
    </row>
    <row r="703" spans="1:9" s="222" customFormat="1" ht="18.75">
      <c r="A703" s="211" t="s">
        <v>546</v>
      </c>
      <c r="B703" s="233" t="s">
        <v>547</v>
      </c>
      <c r="C703" s="207">
        <v>340275</v>
      </c>
      <c r="D703" s="208" t="s">
        <v>3</v>
      </c>
      <c r="E703" s="209">
        <f>SUM(C703:D703)</f>
        <v>340275</v>
      </c>
      <c r="F703" s="228" t="s">
        <v>3</v>
      </c>
      <c r="G703" s="229" t="s">
        <v>3</v>
      </c>
      <c r="H703" s="207" t="s">
        <v>3</v>
      </c>
      <c r="I703" s="208" t="s">
        <v>3</v>
      </c>
    </row>
    <row r="704" spans="1:9" s="132" customFormat="1" ht="19.5" thickBot="1">
      <c r="A704" s="283" t="s">
        <v>4</v>
      </c>
      <c r="B704" s="284"/>
      <c r="C704" s="214">
        <f>SUM(C703)</f>
        <v>340275</v>
      </c>
      <c r="D704" s="215" t="s">
        <v>3</v>
      </c>
      <c r="E704" s="218">
        <f>SUM(E703:E703)</f>
        <v>340275</v>
      </c>
      <c r="F704" s="227" t="s">
        <v>3</v>
      </c>
      <c r="G704" s="220" t="s">
        <v>3</v>
      </c>
      <c r="H704" s="214" t="s">
        <v>3</v>
      </c>
      <c r="I704" s="215" t="s">
        <v>3</v>
      </c>
    </row>
    <row r="705" s="222" customFormat="1" ht="19.5" thickTop="1"/>
    <row r="706" s="132" customFormat="1" ht="18.75"/>
    <row r="707" spans="1:9" ht="18.75">
      <c r="A707" s="17" t="s">
        <v>90</v>
      </c>
      <c r="B707" s="12"/>
      <c r="C707" s="277" t="s">
        <v>324</v>
      </c>
      <c r="D707" s="277"/>
      <c r="E707" s="277"/>
      <c r="F707" s="277"/>
      <c r="G707" s="277"/>
      <c r="H707" s="277"/>
      <c r="I707" s="17"/>
    </row>
    <row r="708" spans="1:9" ht="18.75">
      <c r="A708" s="17" t="s">
        <v>6</v>
      </c>
      <c r="B708" s="12"/>
      <c r="C708" s="272" t="s">
        <v>91</v>
      </c>
      <c r="D708" s="272"/>
      <c r="E708" s="272"/>
      <c r="F708" s="272"/>
      <c r="G708" s="272"/>
      <c r="H708" s="272"/>
      <c r="I708" s="17"/>
    </row>
    <row r="709" spans="1:9" ht="18.75">
      <c r="A709" s="17" t="s">
        <v>248</v>
      </c>
      <c r="B709" s="12"/>
      <c r="C709" s="272" t="s">
        <v>549</v>
      </c>
      <c r="D709" s="272"/>
      <c r="E709" s="272"/>
      <c r="F709" s="272"/>
      <c r="G709" s="272"/>
      <c r="H709" s="272"/>
      <c r="I709" s="17"/>
    </row>
    <row r="710" spans="1:9" ht="18.75">
      <c r="A710" s="1"/>
      <c r="B710" s="12"/>
      <c r="C710" s="29"/>
      <c r="D710" s="17"/>
      <c r="F710" s="12"/>
      <c r="G710" s="39"/>
      <c r="H710" s="29"/>
      <c r="I710" s="17"/>
    </row>
    <row r="711" spans="1:9" s="6" customFormat="1" ht="18.75">
      <c r="A711" s="1"/>
      <c r="B711" s="265" t="s">
        <v>5</v>
      </c>
      <c r="C711" s="265"/>
      <c r="D711" s="265"/>
      <c r="E711" s="265"/>
      <c r="F711" s="17"/>
      <c r="G711" s="17"/>
      <c r="H711" s="43"/>
      <c r="I711" s="17"/>
    </row>
    <row r="712" spans="1:9" ht="18.75">
      <c r="A712" s="1"/>
      <c r="B712" s="265" t="s">
        <v>93</v>
      </c>
      <c r="C712" s="265"/>
      <c r="D712" s="265"/>
      <c r="E712" s="265"/>
      <c r="F712" s="17"/>
      <c r="G712" s="17"/>
      <c r="H712" s="43"/>
      <c r="I712" s="17"/>
    </row>
    <row r="713" spans="1:9" ht="18.75">
      <c r="A713" s="1"/>
      <c r="B713" s="265" t="s">
        <v>92</v>
      </c>
      <c r="C713" s="265"/>
      <c r="D713" s="265"/>
      <c r="E713" s="265"/>
      <c r="F713" s="265"/>
      <c r="G713" s="17"/>
      <c r="H713" s="43"/>
      <c r="I713" s="17"/>
    </row>
    <row r="714" spans="1:9" s="6" customFormat="1" ht="18.75">
      <c r="A714" s="1"/>
      <c r="B714" s="12"/>
      <c r="C714" s="29"/>
      <c r="D714" s="17"/>
      <c r="E714" s="14"/>
      <c r="F714" s="12"/>
      <c r="G714" s="39"/>
      <c r="H714" s="29"/>
      <c r="I714" s="17"/>
    </row>
    <row r="715" spans="1:9" ht="18.75">
      <c r="A715" s="1"/>
      <c r="B715" s="12"/>
      <c r="C715" s="29"/>
      <c r="D715" s="17"/>
      <c r="F715" s="12"/>
      <c r="G715" s="39"/>
      <c r="H715" s="29"/>
      <c r="I715" s="17"/>
    </row>
    <row r="716" spans="1:9" ht="18.75">
      <c r="A716" s="1"/>
      <c r="B716" s="12"/>
      <c r="C716" s="29"/>
      <c r="D716" s="17"/>
      <c r="F716" s="12"/>
      <c r="G716" s="39"/>
      <c r="H716" s="29"/>
      <c r="I716" s="17"/>
    </row>
    <row r="717" spans="1:9" ht="18.75">
      <c r="A717" s="1"/>
      <c r="B717" s="12"/>
      <c r="C717" s="29"/>
      <c r="D717" s="17"/>
      <c r="F717" s="12"/>
      <c r="G717" s="39"/>
      <c r="H717" s="29"/>
      <c r="I717" s="17"/>
    </row>
    <row r="718" spans="1:9" ht="18.75">
      <c r="A718" s="1"/>
      <c r="B718" s="12"/>
      <c r="C718" s="29"/>
      <c r="D718" s="17"/>
      <c r="F718" s="12"/>
      <c r="G718" s="39"/>
      <c r="H718" s="29"/>
      <c r="I718" s="17"/>
    </row>
    <row r="719" spans="1:9" ht="18.75">
      <c r="A719" s="1"/>
      <c r="B719" s="12"/>
      <c r="C719" s="29"/>
      <c r="D719" s="17"/>
      <c r="F719" s="12"/>
      <c r="G719" s="39"/>
      <c r="H719" s="29"/>
      <c r="I719" s="17"/>
    </row>
    <row r="720" spans="1:9" ht="18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8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8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8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8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8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8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8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8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8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8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8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8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8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8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8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8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8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8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8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8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8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8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8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8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8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8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8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8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8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8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8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8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8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8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8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8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8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8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8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8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8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8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8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8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8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8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8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8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8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8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8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8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8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8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8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8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8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8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8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8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8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8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8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8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8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8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8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8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8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8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8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8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8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8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8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8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8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8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8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8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8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8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8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8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8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8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8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8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8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8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8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8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8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8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8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8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8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8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8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8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8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8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8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8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8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8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8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8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8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8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8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8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8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8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8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8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8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8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8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8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8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8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8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8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8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8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8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8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8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8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8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8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8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8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8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8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8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8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8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8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8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8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8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8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8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8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8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8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8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8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8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8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8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8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8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8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8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8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8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8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8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8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8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8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8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8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8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8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8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8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8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8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8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8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8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8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8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8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8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8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8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8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8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8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8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8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8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8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8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8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8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8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8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8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8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8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8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8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8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8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8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8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8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8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8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8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8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8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8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8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8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8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8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8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8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8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8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8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8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8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8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8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8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8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8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8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8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8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8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8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8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8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8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8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8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8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8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8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8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8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8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8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8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8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8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8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8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8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8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8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8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8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8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8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8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8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8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8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8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8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8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8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8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8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8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8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8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8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8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8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8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8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8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8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8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8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8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8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8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8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8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8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8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8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8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8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8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8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8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8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8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8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8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8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8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8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8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8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8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8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8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8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8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8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8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8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8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8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8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8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8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8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8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8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8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8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8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8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8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8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8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8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8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8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8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8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8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8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8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8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8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8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8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8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8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8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8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8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8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8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8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8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8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8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8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8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8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8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8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8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8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8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8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8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8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8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8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8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8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8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8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8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8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8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8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8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8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8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8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8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8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8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8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8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8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8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8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8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8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8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8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8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8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8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8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8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8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8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8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8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8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8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8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8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8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8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8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8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8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8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8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8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8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8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8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8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8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8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8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8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8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8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8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8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8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8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8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8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8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8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8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8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8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8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8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8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8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8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8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8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8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8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8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8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8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8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8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8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8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8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8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8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8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8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8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8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8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8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8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8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8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8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8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8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8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8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8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8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8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8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8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8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8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8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8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8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8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8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8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8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8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8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8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8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8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8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8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8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8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8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8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8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8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8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8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8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8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8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8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8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8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8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8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8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8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8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8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8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8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8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8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8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8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8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8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8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8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8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8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8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8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8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8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8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8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8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8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8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8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8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8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8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8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8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8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8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8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8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8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8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8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8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8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8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8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8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8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8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8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8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8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8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8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8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8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8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8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8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8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8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8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8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8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8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8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8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8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8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8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8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8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8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8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8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8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8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8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8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8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8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8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8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8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8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8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8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8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8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8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8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8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8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8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8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8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8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8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8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8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8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8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8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8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8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8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8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8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8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8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8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8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8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8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8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8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8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8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8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8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8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8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8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8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8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8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8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8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8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8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8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8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8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8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8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8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8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8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8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8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8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8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8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8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8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8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8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8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8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8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8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8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8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8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8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8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8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8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8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8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8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8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8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8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8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8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8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8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8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8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8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8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8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8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8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8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8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8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8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8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8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8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8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8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8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8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8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8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8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8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8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8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8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8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8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8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8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8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8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8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8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8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8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8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8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8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8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8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8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8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8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8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8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8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8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8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8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8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8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8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8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8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8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8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8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8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8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8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8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8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8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8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8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8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8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8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8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8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8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8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8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8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8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8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8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8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8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8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8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8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8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8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8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8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8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8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8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8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8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8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8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8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8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8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8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8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8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8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8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8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8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8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8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8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8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8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8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8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8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8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8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8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8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8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8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8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8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8.7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8.7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8.7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8.7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ht="18.7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ht="18.7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ht="18.7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ht="18.7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ht="18.7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ht="18.7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ht="18.7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ht="18.7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ht="18.7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ht="18.7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ht="18.7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ht="18.7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ht="18.7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ht="18.7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ht="18.7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ht="18.7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ht="18.7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ht="18.7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ht="18.7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ht="18.7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ht="18.7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ht="18.7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ht="18.7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ht="18.7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ht="18.7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ht="18.7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ht="18.7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ht="18.7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ht="18.7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ht="18.7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ht="18.7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ht="18.7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ht="18.7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ht="18.7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ht="18.7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ht="18.7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ht="18.7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ht="18.7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ht="18.7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ht="18.7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ht="18.7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ht="18.7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ht="18.7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ht="18.7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ht="18.7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ht="18.7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ht="18.7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ht="18.7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ht="18.7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ht="18.7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ht="18.7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ht="18.7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ht="18.7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ht="18.7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ht="18.7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ht="18.7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ht="18.7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ht="18.7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ht="18.7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ht="18.7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ht="18.7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ht="18.7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ht="18.7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ht="18.7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ht="18.7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ht="18.7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ht="18.7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ht="18.7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ht="18.7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ht="18.7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ht="18.7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ht="18.7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ht="18.7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ht="18.7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ht="18.7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ht="18.7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ht="18.75">
      <c r="A1577" s="1"/>
      <c r="B1577" s="1"/>
      <c r="C1577" s="1"/>
      <c r="D1577" s="1"/>
      <c r="E1577" s="1"/>
      <c r="F1577" s="1"/>
      <c r="G1577" s="1"/>
      <c r="H1577" s="1"/>
      <c r="I1577" s="1"/>
    </row>
    <row r="1578" spans="1:9" ht="18.75">
      <c r="A1578" s="1"/>
      <c r="B1578" s="1"/>
      <c r="C1578" s="1"/>
      <c r="D1578" s="1"/>
      <c r="E1578" s="1"/>
      <c r="F1578" s="1"/>
      <c r="G1578" s="1"/>
      <c r="H1578" s="1"/>
      <c r="I1578" s="1"/>
    </row>
    <row r="1579" spans="1:9" ht="18.75">
      <c r="A1579" s="1"/>
      <c r="B1579" s="1"/>
      <c r="C1579" s="1"/>
      <c r="D1579" s="1"/>
      <c r="E1579" s="1"/>
      <c r="F1579" s="1"/>
      <c r="G1579" s="1"/>
      <c r="H1579" s="1"/>
      <c r="I1579" s="1"/>
    </row>
    <row r="1580" spans="1:9" ht="18.75">
      <c r="A1580" s="1"/>
      <c r="B1580" s="1"/>
      <c r="C1580" s="1"/>
      <c r="D1580" s="1"/>
      <c r="E1580" s="1"/>
      <c r="F1580" s="1"/>
      <c r="G1580" s="1"/>
      <c r="H1580" s="1"/>
      <c r="I1580" s="1"/>
    </row>
    <row r="1581" spans="1:9" ht="18.75">
      <c r="A1581" s="1"/>
      <c r="B1581" s="1"/>
      <c r="C1581" s="1"/>
      <c r="D1581" s="1"/>
      <c r="E1581" s="1"/>
      <c r="F1581" s="1"/>
      <c r="G1581" s="1"/>
      <c r="H1581" s="1"/>
      <c r="I1581" s="1"/>
    </row>
    <row r="1582" spans="1:9" ht="18.75">
      <c r="A1582" s="1"/>
      <c r="B1582" s="1"/>
      <c r="C1582" s="1"/>
      <c r="D1582" s="1"/>
      <c r="E1582" s="1"/>
      <c r="F1582" s="1"/>
      <c r="G1582" s="1"/>
      <c r="H1582" s="1"/>
      <c r="I1582" s="1"/>
    </row>
    <row r="1583" spans="1:9" ht="18.75">
      <c r="A1583" s="1"/>
      <c r="B1583" s="1"/>
      <c r="C1583" s="1"/>
      <c r="D1583" s="1"/>
      <c r="E1583" s="1"/>
      <c r="F1583" s="1"/>
      <c r="G1583" s="1"/>
      <c r="H1583" s="1"/>
      <c r="I1583" s="1"/>
    </row>
    <row r="1584" spans="1:9" ht="18.75">
      <c r="A1584" s="1"/>
      <c r="B1584" s="1"/>
      <c r="C1584" s="1"/>
      <c r="D1584" s="1"/>
      <c r="E1584" s="1"/>
      <c r="F1584" s="1"/>
      <c r="G1584" s="1"/>
      <c r="H1584" s="1"/>
      <c r="I1584" s="1"/>
    </row>
    <row r="1585" spans="1:9" ht="18.75">
      <c r="A1585" s="1"/>
      <c r="B1585" s="1"/>
      <c r="C1585" s="1"/>
      <c r="D1585" s="1"/>
      <c r="E1585" s="1"/>
      <c r="F1585" s="1"/>
      <c r="G1585" s="1"/>
      <c r="H1585" s="1"/>
      <c r="I1585" s="1"/>
    </row>
    <row r="1586" spans="1:9" ht="18.75">
      <c r="A1586" s="1"/>
      <c r="B1586" s="1"/>
      <c r="C1586" s="1"/>
      <c r="D1586" s="1"/>
      <c r="E1586" s="1"/>
      <c r="F1586" s="1"/>
      <c r="G1586" s="1"/>
      <c r="H1586" s="1"/>
      <c r="I1586" s="1"/>
    </row>
    <row r="1587" spans="1:9" ht="18.75">
      <c r="A1587" s="1"/>
      <c r="B1587" s="1"/>
      <c r="C1587" s="1"/>
      <c r="D1587" s="1"/>
      <c r="E1587" s="1"/>
      <c r="F1587" s="1"/>
      <c r="G1587" s="1"/>
      <c r="H1587" s="1"/>
      <c r="I1587" s="1"/>
    </row>
    <row r="1588" spans="1:9" ht="18.75">
      <c r="A1588" s="1"/>
      <c r="B1588" s="1"/>
      <c r="C1588" s="1"/>
      <c r="D1588" s="1"/>
      <c r="E1588" s="1"/>
      <c r="F1588" s="1"/>
      <c r="G1588" s="1"/>
      <c r="H1588" s="1"/>
      <c r="I1588" s="1"/>
    </row>
    <row r="1589" spans="1:9" ht="18.75">
      <c r="A1589" s="1"/>
      <c r="B1589" s="1"/>
      <c r="C1589" s="1"/>
      <c r="D1589" s="1"/>
      <c r="E1589" s="1"/>
      <c r="F1589" s="1"/>
      <c r="G1589" s="1"/>
      <c r="H1589" s="1"/>
      <c r="I1589" s="1"/>
    </row>
    <row r="1590" spans="1:9" ht="18.75">
      <c r="A1590" s="1"/>
      <c r="B1590" s="1"/>
      <c r="C1590" s="1"/>
      <c r="D1590" s="1"/>
      <c r="E1590" s="1"/>
      <c r="F1590" s="1"/>
      <c r="G1590" s="1"/>
      <c r="H1590" s="1"/>
      <c r="I1590" s="1"/>
    </row>
    <row r="1591" spans="1:9" ht="18.75">
      <c r="A1591" s="1"/>
      <c r="B1591" s="1"/>
      <c r="C1591" s="1"/>
      <c r="D1591" s="1"/>
      <c r="E1591" s="1"/>
      <c r="F1591" s="1"/>
      <c r="G1591" s="1"/>
      <c r="H1591" s="1"/>
      <c r="I1591" s="1"/>
    </row>
    <row r="1592" spans="1:9" ht="18.75">
      <c r="A1592" s="1"/>
      <c r="B1592" s="1"/>
      <c r="C1592" s="1"/>
      <c r="D1592" s="1"/>
      <c r="E1592" s="1"/>
      <c r="F1592" s="1"/>
      <c r="G1592" s="1"/>
      <c r="H1592" s="1"/>
      <c r="I1592" s="1"/>
    </row>
    <row r="1593" spans="1:9" ht="18.75">
      <c r="A1593" s="1"/>
      <c r="B1593" s="1"/>
      <c r="C1593" s="1"/>
      <c r="D1593" s="1"/>
      <c r="E1593" s="1"/>
      <c r="F1593" s="1"/>
      <c r="G1593" s="1"/>
      <c r="H1593" s="1"/>
      <c r="I1593" s="1"/>
    </row>
    <row r="1594" spans="1:9" ht="18.75">
      <c r="A1594" s="1"/>
      <c r="B1594" s="1"/>
      <c r="C1594" s="1"/>
      <c r="D1594" s="1"/>
      <c r="E1594" s="1"/>
      <c r="F1594" s="1"/>
      <c r="G1594" s="1"/>
      <c r="H1594" s="1"/>
      <c r="I1594" s="1"/>
    </row>
    <row r="1595" spans="1:9" ht="18.75">
      <c r="A1595" s="1"/>
      <c r="B1595" s="1"/>
      <c r="C1595" s="1"/>
      <c r="D1595" s="1"/>
      <c r="E1595" s="1"/>
      <c r="F1595" s="1"/>
      <c r="G1595" s="1"/>
      <c r="H1595" s="1"/>
      <c r="I1595" s="1"/>
    </row>
    <row r="1596" spans="1:9" ht="18.75">
      <c r="A1596" s="1"/>
      <c r="B1596" s="1"/>
      <c r="C1596" s="1"/>
      <c r="D1596" s="1"/>
      <c r="E1596" s="1"/>
      <c r="F1596" s="1"/>
      <c r="G1596" s="1"/>
      <c r="H1596" s="1"/>
      <c r="I1596" s="1"/>
    </row>
    <row r="1597" spans="1:9" ht="18.75">
      <c r="A1597" s="1"/>
      <c r="B1597" s="1"/>
      <c r="C1597" s="1"/>
      <c r="D1597" s="1"/>
      <c r="E1597" s="1"/>
      <c r="F1597" s="1"/>
      <c r="G1597" s="1"/>
      <c r="H1597" s="1"/>
      <c r="I1597" s="1"/>
    </row>
    <row r="1598" spans="1:9" ht="18.75">
      <c r="A1598" s="1"/>
      <c r="B1598" s="1"/>
      <c r="C1598" s="1"/>
      <c r="D1598" s="1"/>
      <c r="E1598" s="1"/>
      <c r="F1598" s="1"/>
      <c r="G1598" s="1"/>
      <c r="H1598" s="1"/>
      <c r="I1598" s="1"/>
    </row>
    <row r="1599" spans="1:9" ht="18.75">
      <c r="A1599" s="1"/>
      <c r="B1599" s="1"/>
      <c r="C1599" s="1"/>
      <c r="D1599" s="1"/>
      <c r="E1599" s="1"/>
      <c r="F1599" s="1"/>
      <c r="G1599" s="1"/>
      <c r="H1599" s="1"/>
      <c r="I1599" s="1"/>
    </row>
    <row r="1600" spans="1:9" ht="18.75">
      <c r="A1600" s="1"/>
      <c r="B1600" s="1"/>
      <c r="C1600" s="1"/>
      <c r="D1600" s="1"/>
      <c r="E1600" s="1"/>
      <c r="F1600" s="1"/>
      <c r="G1600" s="1"/>
      <c r="H1600" s="1"/>
      <c r="I1600" s="1"/>
    </row>
    <row r="1601" spans="1:9" ht="18.75">
      <c r="A1601" s="1"/>
      <c r="B1601" s="1"/>
      <c r="C1601" s="1"/>
      <c r="D1601" s="1"/>
      <c r="E1601" s="1"/>
      <c r="F1601" s="1"/>
      <c r="G1601" s="1"/>
      <c r="H1601" s="1"/>
      <c r="I1601" s="1"/>
    </row>
    <row r="1602" spans="1:9" ht="18.75">
      <c r="A1602" s="1"/>
      <c r="B1602" s="1"/>
      <c r="C1602" s="1"/>
      <c r="D1602" s="1"/>
      <c r="E1602" s="1"/>
      <c r="F1602" s="1"/>
      <c r="G1602" s="1"/>
      <c r="H1602" s="1"/>
      <c r="I1602" s="1"/>
    </row>
    <row r="1603" spans="1:9" ht="18.75">
      <c r="A1603" s="1"/>
      <c r="B1603" s="1"/>
      <c r="C1603" s="1"/>
      <c r="D1603" s="1"/>
      <c r="E1603" s="1"/>
      <c r="F1603" s="1"/>
      <c r="G1603" s="1"/>
      <c r="H1603" s="1"/>
      <c r="I1603" s="1"/>
    </row>
    <row r="1604" spans="1:9" ht="18.75">
      <c r="A1604" s="1"/>
      <c r="B1604" s="1"/>
      <c r="C1604" s="1"/>
      <c r="D1604" s="1"/>
      <c r="E1604" s="1"/>
      <c r="F1604" s="1"/>
      <c r="G1604" s="1"/>
      <c r="H1604" s="1"/>
      <c r="I1604" s="1"/>
    </row>
    <row r="1605" spans="1:9" ht="18.75">
      <c r="A1605" s="1"/>
      <c r="B1605" s="1"/>
      <c r="C1605" s="1"/>
      <c r="D1605" s="1"/>
      <c r="E1605" s="1"/>
      <c r="F1605" s="1"/>
      <c r="G1605" s="1"/>
      <c r="H1605" s="1"/>
      <c r="I1605" s="1"/>
    </row>
    <row r="1606" spans="1:9" ht="18.75">
      <c r="A1606" s="1"/>
      <c r="B1606" s="1"/>
      <c r="C1606" s="1"/>
      <c r="D1606" s="1"/>
      <c r="E1606" s="1"/>
      <c r="F1606" s="1"/>
      <c r="G1606" s="1"/>
      <c r="H1606" s="1"/>
      <c r="I1606" s="1"/>
    </row>
    <row r="1607" spans="1:9" ht="18.75">
      <c r="A1607" s="1"/>
      <c r="B1607" s="1"/>
      <c r="C1607" s="1"/>
      <c r="D1607" s="1"/>
      <c r="E1607" s="1"/>
      <c r="F1607" s="1"/>
      <c r="G1607" s="1"/>
      <c r="H1607" s="1"/>
      <c r="I1607" s="1"/>
    </row>
    <row r="1608" spans="1:9" ht="18.75">
      <c r="A1608" s="1"/>
      <c r="B1608" s="1"/>
      <c r="C1608" s="1"/>
      <c r="D1608" s="1"/>
      <c r="E1608" s="1"/>
      <c r="F1608" s="1"/>
      <c r="G1608" s="1"/>
      <c r="H1608" s="1"/>
      <c r="I1608" s="1"/>
    </row>
    <row r="1609" spans="1:9" ht="18.75">
      <c r="A1609" s="1"/>
      <c r="B1609" s="1"/>
      <c r="C1609" s="1"/>
      <c r="D1609" s="1"/>
      <c r="E1609" s="1"/>
      <c r="F1609" s="1"/>
      <c r="G1609" s="1"/>
      <c r="H1609" s="1"/>
      <c r="I1609" s="1"/>
    </row>
    <row r="1610" spans="1:9" ht="18.75">
      <c r="A1610" s="1"/>
      <c r="B1610" s="1"/>
      <c r="C1610" s="1"/>
      <c r="D1610" s="1"/>
      <c r="E1610" s="1"/>
      <c r="F1610" s="1"/>
      <c r="G1610" s="1"/>
      <c r="H1610" s="1"/>
      <c r="I1610" s="1"/>
    </row>
    <row r="1611" spans="1:9" ht="18.75">
      <c r="A1611" s="1"/>
      <c r="B1611" s="1"/>
      <c r="C1611" s="1"/>
      <c r="D1611" s="1"/>
      <c r="E1611" s="1"/>
      <c r="F1611" s="1"/>
      <c r="G1611" s="1"/>
      <c r="H1611" s="1"/>
      <c r="I1611" s="1"/>
    </row>
    <row r="1612" spans="1:9" ht="18.75">
      <c r="A1612" s="1"/>
      <c r="B1612" s="1"/>
      <c r="C1612" s="1"/>
      <c r="D1612" s="1"/>
      <c r="E1612" s="1"/>
      <c r="F1612" s="1"/>
      <c r="G1612" s="1"/>
      <c r="H1612" s="1"/>
      <c r="I1612" s="1"/>
    </row>
    <row r="1613" spans="1:9" ht="18.75">
      <c r="A1613" s="1"/>
      <c r="B1613" s="1"/>
      <c r="C1613" s="1"/>
      <c r="D1613" s="1"/>
      <c r="E1613" s="1"/>
      <c r="F1613" s="1"/>
      <c r="G1613" s="1"/>
      <c r="H1613" s="1"/>
      <c r="I1613" s="1"/>
    </row>
    <row r="1614" spans="1:9" ht="18.75">
      <c r="A1614" s="1"/>
      <c r="B1614" s="1"/>
      <c r="C1614" s="1"/>
      <c r="D1614" s="1"/>
      <c r="E1614" s="1"/>
      <c r="F1614" s="1"/>
      <c r="G1614" s="1"/>
      <c r="H1614" s="1"/>
      <c r="I1614" s="1"/>
    </row>
    <row r="1615" spans="1:9" ht="18.75">
      <c r="A1615" s="1"/>
      <c r="B1615" s="1"/>
      <c r="C1615" s="1"/>
      <c r="D1615" s="1"/>
      <c r="E1615" s="1"/>
      <c r="F1615" s="1"/>
      <c r="G1615" s="1"/>
      <c r="H1615" s="1"/>
      <c r="I1615" s="1"/>
    </row>
    <row r="1616" spans="1:9" ht="18.75">
      <c r="A1616" s="1"/>
      <c r="B1616" s="1"/>
      <c r="C1616" s="1"/>
      <c r="D1616" s="1"/>
      <c r="E1616" s="1"/>
      <c r="F1616" s="1"/>
      <c r="G1616" s="1"/>
      <c r="H1616" s="1"/>
      <c r="I1616" s="1"/>
    </row>
    <row r="1617" spans="1:9" ht="18.75">
      <c r="A1617" s="1"/>
      <c r="B1617" s="1"/>
      <c r="C1617" s="1"/>
      <c r="D1617" s="1"/>
      <c r="E1617" s="1"/>
      <c r="F1617" s="1"/>
      <c r="G1617" s="1"/>
      <c r="H1617" s="1"/>
      <c r="I1617" s="1"/>
    </row>
    <row r="1618" spans="1:9" ht="18.75">
      <c r="A1618" s="1"/>
      <c r="B1618" s="1"/>
      <c r="C1618" s="1"/>
      <c r="D1618" s="1"/>
      <c r="E1618" s="1"/>
      <c r="F1618" s="1"/>
      <c r="G1618" s="1"/>
      <c r="H1618" s="1"/>
      <c r="I1618" s="1"/>
    </row>
    <row r="1619" spans="1:9" ht="18.75">
      <c r="A1619" s="1"/>
      <c r="B1619" s="1"/>
      <c r="C1619" s="1"/>
      <c r="D1619" s="1"/>
      <c r="E1619" s="1"/>
      <c r="F1619" s="1"/>
      <c r="G1619" s="1"/>
      <c r="H1619" s="1"/>
      <c r="I1619" s="1"/>
    </row>
    <row r="1620" spans="1:9" ht="18.75">
      <c r="A1620" s="1"/>
      <c r="B1620" s="1"/>
      <c r="C1620" s="1"/>
      <c r="D1620" s="1"/>
      <c r="E1620" s="1"/>
      <c r="F1620" s="1"/>
      <c r="G1620" s="1"/>
      <c r="H1620" s="1"/>
      <c r="I1620" s="1"/>
    </row>
    <row r="1621" spans="1:9" ht="18.75">
      <c r="A1621" s="1"/>
      <c r="B1621" s="1"/>
      <c r="C1621" s="1"/>
      <c r="D1621" s="1"/>
      <c r="E1621" s="1"/>
      <c r="F1621" s="1"/>
      <c r="G1621" s="1"/>
      <c r="H1621" s="1"/>
      <c r="I1621" s="1"/>
    </row>
    <row r="1622" spans="1:9" ht="18.75">
      <c r="A1622" s="1"/>
      <c r="B1622" s="1"/>
      <c r="C1622" s="1"/>
      <c r="D1622" s="1"/>
      <c r="E1622" s="1"/>
      <c r="F1622" s="1"/>
      <c r="G1622" s="1"/>
      <c r="H1622" s="1"/>
      <c r="I1622" s="1"/>
    </row>
    <row r="1623" spans="1:9" ht="18.75">
      <c r="A1623" s="1"/>
      <c r="B1623" s="1"/>
      <c r="C1623" s="1"/>
      <c r="D1623" s="1"/>
      <c r="E1623" s="1"/>
      <c r="F1623" s="1"/>
      <c r="G1623" s="1"/>
      <c r="H1623" s="1"/>
      <c r="I1623" s="1"/>
    </row>
    <row r="1624" spans="1:9" ht="18.75">
      <c r="A1624" s="1"/>
      <c r="B1624" s="1"/>
      <c r="C1624" s="1"/>
      <c r="D1624" s="1"/>
      <c r="E1624" s="1"/>
      <c r="F1624" s="1"/>
      <c r="G1624" s="1"/>
      <c r="H1624" s="1"/>
      <c r="I1624" s="1"/>
    </row>
    <row r="1625" spans="1:9" ht="18.75">
      <c r="A1625" s="1"/>
      <c r="B1625" s="1"/>
      <c r="C1625" s="1"/>
      <c r="D1625" s="1"/>
      <c r="E1625" s="1"/>
      <c r="F1625" s="1"/>
      <c r="G1625" s="1"/>
      <c r="H1625" s="1"/>
      <c r="I1625" s="1"/>
    </row>
    <row r="1626" spans="1:9" ht="18.75">
      <c r="A1626" s="1"/>
      <c r="B1626" s="1"/>
      <c r="C1626" s="1"/>
      <c r="D1626" s="1"/>
      <c r="E1626" s="1"/>
      <c r="F1626" s="1"/>
      <c r="G1626" s="1"/>
      <c r="H1626" s="1"/>
      <c r="I1626" s="1"/>
    </row>
    <row r="1627" spans="1:9" ht="18.75">
      <c r="A1627" s="1"/>
      <c r="B1627" s="1"/>
      <c r="C1627" s="1"/>
      <c r="D1627" s="1"/>
      <c r="E1627" s="1"/>
      <c r="F1627" s="1"/>
      <c r="G1627" s="1"/>
      <c r="H1627" s="1"/>
      <c r="I1627" s="1"/>
    </row>
    <row r="1628" spans="1:9" ht="18.75">
      <c r="A1628" s="1"/>
      <c r="B1628" s="1"/>
      <c r="C1628" s="1"/>
      <c r="D1628" s="1"/>
      <c r="E1628" s="1"/>
      <c r="F1628" s="1"/>
      <c r="G1628" s="1"/>
      <c r="H1628" s="1"/>
      <c r="I1628" s="1"/>
    </row>
    <row r="1629" spans="1:9" ht="18.75">
      <c r="A1629" s="1"/>
      <c r="B1629" s="1"/>
      <c r="C1629" s="1"/>
      <c r="D1629" s="1"/>
      <c r="E1629" s="1"/>
      <c r="F1629" s="1"/>
      <c r="G1629" s="1"/>
      <c r="H1629" s="1"/>
      <c r="I1629" s="1"/>
    </row>
    <row r="1630" spans="1:9" ht="18.75">
      <c r="A1630" s="1"/>
      <c r="B1630" s="1"/>
      <c r="C1630" s="1"/>
      <c r="D1630" s="1"/>
      <c r="E1630" s="1"/>
      <c r="F1630" s="1"/>
      <c r="G1630" s="1"/>
      <c r="H1630" s="1"/>
      <c r="I1630" s="1"/>
    </row>
    <row r="1631" spans="1:9" ht="18.75">
      <c r="A1631" s="1"/>
      <c r="B1631" s="1"/>
      <c r="C1631" s="1"/>
      <c r="D1631" s="1"/>
      <c r="E1631" s="1"/>
      <c r="F1631" s="1"/>
      <c r="G1631" s="1"/>
      <c r="H1631" s="1"/>
      <c r="I1631" s="1"/>
    </row>
    <row r="1632" spans="1:9" ht="18.75">
      <c r="A1632" s="1"/>
      <c r="B1632" s="1"/>
      <c r="C1632" s="1"/>
      <c r="D1632" s="1"/>
      <c r="E1632" s="1"/>
      <c r="F1632" s="1"/>
      <c r="G1632" s="1"/>
      <c r="H1632" s="1"/>
      <c r="I1632" s="1"/>
    </row>
    <row r="1633" spans="1:9" ht="18.75">
      <c r="A1633" s="1"/>
      <c r="B1633" s="1"/>
      <c r="C1633" s="1"/>
      <c r="D1633" s="1"/>
      <c r="E1633" s="1"/>
      <c r="F1633" s="1"/>
      <c r="G1633" s="1"/>
      <c r="H1633" s="1"/>
      <c r="I1633" s="1"/>
    </row>
    <row r="1634" spans="1:9" ht="18.75">
      <c r="A1634" s="1"/>
      <c r="B1634" s="1"/>
      <c r="C1634" s="1"/>
      <c r="D1634" s="1"/>
      <c r="E1634" s="1"/>
      <c r="F1634" s="1"/>
      <c r="G1634" s="1"/>
      <c r="H1634" s="1"/>
      <c r="I1634" s="1"/>
    </row>
    <row r="1635" spans="1:9" ht="18.75">
      <c r="A1635" s="1"/>
      <c r="B1635" s="1"/>
      <c r="C1635" s="1"/>
      <c r="D1635" s="1"/>
      <c r="E1635" s="1"/>
      <c r="F1635" s="1"/>
      <c r="G1635" s="1"/>
      <c r="H1635" s="1"/>
      <c r="I1635" s="1"/>
    </row>
    <row r="1636" spans="1:9" ht="18.75">
      <c r="A1636" s="1"/>
      <c r="B1636" s="1"/>
      <c r="C1636" s="1"/>
      <c r="D1636" s="1"/>
      <c r="E1636" s="1"/>
      <c r="F1636" s="1"/>
      <c r="G1636" s="1"/>
      <c r="H1636" s="1"/>
      <c r="I1636" s="1"/>
    </row>
    <row r="1637" spans="1:9" ht="18.75">
      <c r="A1637" s="1"/>
      <c r="B1637" s="1"/>
      <c r="C1637" s="1"/>
      <c r="D1637" s="1"/>
      <c r="E1637" s="1"/>
      <c r="F1637" s="1"/>
      <c r="G1637" s="1"/>
      <c r="H1637" s="1"/>
      <c r="I1637" s="1"/>
    </row>
    <row r="1638" spans="1:9" ht="18.75">
      <c r="A1638" s="1"/>
      <c r="B1638" s="1"/>
      <c r="C1638" s="1"/>
      <c r="D1638" s="1"/>
      <c r="E1638" s="1"/>
      <c r="F1638" s="1"/>
      <c r="G1638" s="1"/>
      <c r="H1638" s="1"/>
      <c r="I1638" s="1"/>
    </row>
    <row r="1639" spans="1:9" ht="18.75">
      <c r="A1639" s="1"/>
      <c r="B1639" s="1"/>
      <c r="C1639" s="1"/>
      <c r="D1639" s="1"/>
      <c r="E1639" s="1"/>
      <c r="F1639" s="1"/>
      <c r="G1639" s="1"/>
      <c r="H1639" s="1"/>
      <c r="I1639" s="1"/>
    </row>
    <row r="1640" spans="1:9" ht="18.75">
      <c r="A1640" s="1"/>
      <c r="B1640" s="1"/>
      <c r="C1640" s="1"/>
      <c r="D1640" s="1"/>
      <c r="E1640" s="1"/>
      <c r="F1640" s="1"/>
      <c r="G1640" s="1"/>
      <c r="H1640" s="1"/>
      <c r="I1640" s="1"/>
    </row>
    <row r="1641" spans="1:9" ht="18.75">
      <c r="A1641" s="1"/>
      <c r="B1641" s="1"/>
      <c r="C1641" s="1"/>
      <c r="D1641" s="1"/>
      <c r="E1641" s="1"/>
      <c r="F1641" s="1"/>
      <c r="G1641" s="1"/>
      <c r="H1641" s="1"/>
      <c r="I1641" s="1"/>
    </row>
    <row r="1642" spans="1:9" ht="18.75">
      <c r="A1642" s="1"/>
      <c r="B1642" s="1"/>
      <c r="C1642" s="1"/>
      <c r="D1642" s="1"/>
      <c r="E1642" s="1"/>
      <c r="F1642" s="1"/>
      <c r="G1642" s="1"/>
      <c r="H1642" s="1"/>
      <c r="I1642" s="1"/>
    </row>
    <row r="1643" spans="1:9" ht="18.75">
      <c r="A1643" s="1"/>
      <c r="B1643" s="1"/>
      <c r="C1643" s="1"/>
      <c r="D1643" s="1"/>
      <c r="E1643" s="1"/>
      <c r="F1643" s="1"/>
      <c r="G1643" s="1"/>
      <c r="H1643" s="1"/>
      <c r="I1643" s="1"/>
    </row>
    <row r="1644" spans="1:9" ht="18.75">
      <c r="A1644" s="1"/>
      <c r="B1644" s="1"/>
      <c r="C1644" s="1"/>
      <c r="D1644" s="1"/>
      <c r="E1644" s="1"/>
      <c r="F1644" s="1"/>
      <c r="G1644" s="1"/>
      <c r="H1644" s="1"/>
      <c r="I1644" s="1"/>
    </row>
    <row r="1645" spans="1:9" ht="18.75">
      <c r="A1645" s="1"/>
      <c r="B1645" s="1"/>
      <c r="C1645" s="1"/>
      <c r="D1645" s="1"/>
      <c r="E1645" s="1"/>
      <c r="F1645" s="1"/>
      <c r="G1645" s="1"/>
      <c r="H1645" s="1"/>
      <c r="I1645" s="1"/>
    </row>
    <row r="1646" spans="1:9" ht="18.75">
      <c r="A1646" s="1"/>
      <c r="B1646" s="1"/>
      <c r="C1646" s="1"/>
      <c r="D1646" s="1"/>
      <c r="E1646" s="1"/>
      <c r="F1646" s="1"/>
      <c r="G1646" s="1"/>
      <c r="H1646" s="1"/>
      <c r="I1646" s="1"/>
    </row>
    <row r="1647" spans="1:9" ht="18.75">
      <c r="A1647" s="1"/>
      <c r="B1647" s="1"/>
      <c r="C1647" s="1"/>
      <c r="D1647" s="1"/>
      <c r="E1647" s="1"/>
      <c r="F1647" s="1"/>
      <c r="G1647" s="1"/>
      <c r="H1647" s="1"/>
      <c r="I1647" s="1"/>
    </row>
    <row r="1648" spans="1:9" ht="18.75">
      <c r="A1648" s="1"/>
      <c r="B1648" s="1"/>
      <c r="C1648" s="1"/>
      <c r="D1648" s="1"/>
      <c r="E1648" s="1"/>
      <c r="F1648" s="1"/>
      <c r="G1648" s="1"/>
      <c r="H1648" s="1"/>
      <c r="I1648" s="1"/>
    </row>
    <row r="1649" spans="1:9" ht="18.75">
      <c r="A1649" s="1"/>
      <c r="B1649" s="1"/>
      <c r="C1649" s="1"/>
      <c r="D1649" s="1"/>
      <c r="E1649" s="1"/>
      <c r="F1649" s="1"/>
      <c r="G1649" s="1"/>
      <c r="H1649" s="1"/>
      <c r="I1649" s="1"/>
    </row>
    <row r="1650" spans="1:9" ht="18.75">
      <c r="A1650" s="1"/>
      <c r="B1650" s="1"/>
      <c r="C1650" s="1"/>
      <c r="D1650" s="1"/>
      <c r="E1650" s="1"/>
      <c r="F1650" s="1"/>
      <c r="G1650" s="1"/>
      <c r="H1650" s="1"/>
      <c r="I1650" s="1"/>
    </row>
    <row r="1651" spans="1:9" ht="18.75">
      <c r="A1651" s="1"/>
      <c r="B1651" s="1"/>
      <c r="C1651" s="1"/>
      <c r="D1651" s="1"/>
      <c r="E1651" s="1"/>
      <c r="F1651" s="1"/>
      <c r="G1651" s="1"/>
      <c r="H1651" s="1"/>
      <c r="I1651" s="1"/>
    </row>
    <row r="1652" spans="1:9" ht="18.75">
      <c r="A1652" s="1"/>
      <c r="B1652" s="1"/>
      <c r="C1652" s="1"/>
      <c r="D1652" s="1"/>
      <c r="E1652" s="1"/>
      <c r="F1652" s="1"/>
      <c r="G1652" s="1"/>
      <c r="H1652" s="1"/>
      <c r="I1652" s="1"/>
    </row>
    <row r="1653" spans="1:9" ht="18.75">
      <c r="A1653" s="1"/>
      <c r="B1653" s="1"/>
      <c r="C1653" s="1"/>
      <c r="D1653" s="1"/>
      <c r="E1653" s="1"/>
      <c r="F1653" s="1"/>
      <c r="G1653" s="1"/>
      <c r="H1653" s="1"/>
      <c r="I1653" s="1"/>
    </row>
    <row r="1654" spans="1:9" ht="18.75">
      <c r="A1654" s="1"/>
      <c r="B1654" s="1"/>
      <c r="C1654" s="1"/>
      <c r="D1654" s="1"/>
      <c r="E1654" s="1"/>
      <c r="F1654" s="1"/>
      <c r="G1654" s="1"/>
      <c r="H1654" s="1"/>
      <c r="I1654" s="1"/>
    </row>
    <row r="1655" spans="1:9" ht="18.75">
      <c r="A1655" s="1"/>
      <c r="B1655" s="1"/>
      <c r="C1655" s="1"/>
      <c r="D1655" s="1"/>
      <c r="E1655" s="1"/>
      <c r="F1655" s="1"/>
      <c r="G1655" s="1"/>
      <c r="H1655" s="1"/>
      <c r="I1655" s="1"/>
    </row>
    <row r="1656" spans="1:9" ht="18.75">
      <c r="A1656" s="1"/>
      <c r="B1656" s="1"/>
      <c r="C1656" s="1"/>
      <c r="D1656" s="1"/>
      <c r="E1656" s="1"/>
      <c r="F1656" s="1"/>
      <c r="G1656" s="1"/>
      <c r="H1656" s="1"/>
      <c r="I1656" s="1"/>
    </row>
    <row r="1657" spans="1:9" ht="18.75">
      <c r="A1657" s="1"/>
      <c r="B1657" s="1"/>
      <c r="C1657" s="1"/>
      <c r="D1657" s="1"/>
      <c r="E1657" s="1"/>
      <c r="F1657" s="1"/>
      <c r="G1657" s="1"/>
      <c r="H1657" s="1"/>
      <c r="I1657" s="1"/>
    </row>
    <row r="1658" spans="1:9" ht="18.75">
      <c r="A1658" s="1"/>
      <c r="B1658" s="1"/>
      <c r="C1658" s="1"/>
      <c r="D1658" s="1"/>
      <c r="E1658" s="1"/>
      <c r="F1658" s="1"/>
      <c r="G1658" s="1"/>
      <c r="H1658" s="1"/>
      <c r="I1658" s="1"/>
    </row>
    <row r="1659" spans="1:9" ht="18.75">
      <c r="A1659" s="1"/>
      <c r="B1659" s="1"/>
      <c r="C1659" s="1"/>
      <c r="D1659" s="1"/>
      <c r="E1659" s="1"/>
      <c r="F1659" s="1"/>
      <c r="G1659" s="1"/>
      <c r="H1659" s="1"/>
      <c r="I1659" s="1"/>
    </row>
    <row r="1660" spans="1:9" ht="18.75">
      <c r="A1660" s="1"/>
      <c r="B1660" s="1"/>
      <c r="C1660" s="1"/>
      <c r="D1660" s="1"/>
      <c r="E1660" s="1"/>
      <c r="F1660" s="1"/>
      <c r="G1660" s="1"/>
      <c r="H1660" s="1"/>
      <c r="I1660" s="1"/>
    </row>
    <row r="1661" spans="1:9" ht="18.75">
      <c r="A1661" s="1"/>
      <c r="B1661" s="1"/>
      <c r="C1661" s="1"/>
      <c r="D1661" s="1"/>
      <c r="E1661" s="1"/>
      <c r="F1661" s="1"/>
      <c r="G1661" s="1"/>
      <c r="H1661" s="1"/>
      <c r="I1661" s="1"/>
    </row>
    <row r="1662" spans="1:9" ht="18.75">
      <c r="A1662" s="1"/>
      <c r="B1662" s="1"/>
      <c r="C1662" s="1"/>
      <c r="D1662" s="1"/>
      <c r="E1662" s="1"/>
      <c r="F1662" s="1"/>
      <c r="G1662" s="1"/>
      <c r="H1662" s="1"/>
      <c r="I1662" s="1"/>
    </row>
    <row r="1663" spans="1:9" ht="18.75">
      <c r="A1663" s="1"/>
      <c r="B1663" s="1"/>
      <c r="C1663" s="1"/>
      <c r="D1663" s="1"/>
      <c r="E1663" s="1"/>
      <c r="F1663" s="1"/>
      <c r="G1663" s="1"/>
      <c r="H1663" s="1"/>
      <c r="I1663" s="1"/>
    </row>
    <row r="1664" spans="1:9" ht="18.75">
      <c r="A1664" s="1"/>
      <c r="B1664" s="1"/>
      <c r="C1664" s="1"/>
      <c r="D1664" s="1"/>
      <c r="E1664" s="1"/>
      <c r="F1664" s="1"/>
      <c r="G1664" s="1"/>
      <c r="H1664" s="1"/>
      <c r="I1664" s="1"/>
    </row>
    <row r="1665" spans="1:9" ht="18.75">
      <c r="A1665" s="1"/>
      <c r="B1665" s="1"/>
      <c r="C1665" s="1"/>
      <c r="D1665" s="1"/>
      <c r="E1665" s="1"/>
      <c r="F1665" s="1"/>
      <c r="G1665" s="1"/>
      <c r="H1665" s="1"/>
      <c r="I1665" s="1"/>
    </row>
    <row r="1666" spans="1:9" ht="18.75">
      <c r="A1666" s="1"/>
      <c r="B1666" s="1"/>
      <c r="C1666" s="1"/>
      <c r="D1666" s="1"/>
      <c r="E1666" s="1"/>
      <c r="F1666" s="1"/>
      <c r="G1666" s="1"/>
      <c r="H1666" s="1"/>
      <c r="I1666" s="1"/>
    </row>
    <row r="1667" spans="1:9" ht="18.75">
      <c r="A1667" s="1"/>
      <c r="B1667" s="1"/>
      <c r="C1667" s="1"/>
      <c r="D1667" s="1"/>
      <c r="E1667" s="1"/>
      <c r="F1667" s="1"/>
      <c r="G1667" s="1"/>
      <c r="H1667" s="1"/>
      <c r="I1667" s="1"/>
    </row>
    <row r="1668" spans="1:9" ht="18.75">
      <c r="A1668" s="1"/>
      <c r="B1668" s="1"/>
      <c r="C1668" s="1"/>
      <c r="D1668" s="1"/>
      <c r="E1668" s="1"/>
      <c r="F1668" s="1"/>
      <c r="G1668" s="1"/>
      <c r="H1668" s="1"/>
      <c r="I1668" s="1"/>
    </row>
    <row r="1669" spans="1:9" ht="18.75">
      <c r="A1669" s="1"/>
      <c r="B1669" s="1"/>
      <c r="C1669" s="1"/>
      <c r="D1669" s="1"/>
      <c r="E1669" s="1"/>
      <c r="F1669" s="1"/>
      <c r="G1669" s="1"/>
      <c r="H1669" s="1"/>
      <c r="I1669" s="1"/>
    </row>
    <row r="1670" spans="1:9" ht="18.75">
      <c r="A1670" s="1"/>
      <c r="B1670" s="1"/>
      <c r="C1670" s="1"/>
      <c r="D1670" s="1"/>
      <c r="E1670" s="1"/>
      <c r="F1670" s="1"/>
      <c r="G1670" s="1"/>
      <c r="H1670" s="1"/>
      <c r="I1670" s="1"/>
    </row>
    <row r="1671" spans="1:9" ht="18.75">
      <c r="A1671" s="1"/>
      <c r="B1671" s="1"/>
      <c r="C1671" s="1"/>
      <c r="D1671" s="1"/>
      <c r="E1671" s="1"/>
      <c r="F1671" s="1"/>
      <c r="G1671" s="1"/>
      <c r="H1671" s="1"/>
      <c r="I1671" s="1"/>
    </row>
    <row r="1672" spans="1:9" ht="18.75">
      <c r="A1672" s="1"/>
      <c r="B1672" s="1"/>
      <c r="C1672" s="1"/>
      <c r="D1672" s="1"/>
      <c r="E1672" s="1"/>
      <c r="F1672" s="1"/>
      <c r="G1672" s="1"/>
      <c r="H1672" s="1"/>
      <c r="I1672" s="1"/>
    </row>
    <row r="1673" spans="1:9" ht="18.75">
      <c r="A1673" s="1"/>
      <c r="B1673" s="1"/>
      <c r="C1673" s="1"/>
      <c r="D1673" s="1"/>
      <c r="E1673" s="1"/>
      <c r="F1673" s="1"/>
      <c r="G1673" s="1"/>
      <c r="H1673" s="1"/>
      <c r="I1673" s="1"/>
    </row>
    <row r="1674" spans="1:9" ht="18.75">
      <c r="A1674" s="1"/>
      <c r="B1674" s="1"/>
      <c r="C1674" s="1"/>
      <c r="D1674" s="1"/>
      <c r="E1674" s="1"/>
      <c r="F1674" s="1"/>
      <c r="G1674" s="1"/>
      <c r="H1674" s="1"/>
      <c r="I1674" s="1"/>
    </row>
    <row r="1675" spans="1:9" ht="18.75">
      <c r="A1675" s="1"/>
      <c r="B1675" s="1"/>
      <c r="C1675" s="1"/>
      <c r="D1675" s="1"/>
      <c r="E1675" s="1"/>
      <c r="F1675" s="1"/>
      <c r="G1675" s="1"/>
      <c r="H1675" s="1"/>
      <c r="I1675" s="1"/>
    </row>
    <row r="1676" spans="1:9" ht="18.75">
      <c r="A1676" s="1"/>
      <c r="B1676" s="1"/>
      <c r="C1676" s="1"/>
      <c r="D1676" s="1"/>
      <c r="E1676" s="1"/>
      <c r="F1676" s="1"/>
      <c r="G1676" s="1"/>
      <c r="H1676" s="1"/>
      <c r="I1676" s="1"/>
    </row>
    <row r="1677" spans="1:9" ht="18.75">
      <c r="A1677" s="1"/>
      <c r="B1677" s="1"/>
      <c r="C1677" s="1"/>
      <c r="D1677" s="1"/>
      <c r="E1677" s="1"/>
      <c r="F1677" s="1"/>
      <c r="G1677" s="1"/>
      <c r="H1677" s="1"/>
      <c r="I1677" s="1"/>
    </row>
    <row r="1678" spans="1:9" ht="18.75">
      <c r="A1678" s="1"/>
      <c r="B1678" s="1"/>
      <c r="C1678" s="1"/>
      <c r="D1678" s="1"/>
      <c r="E1678" s="1"/>
      <c r="F1678" s="1"/>
      <c r="G1678" s="1"/>
      <c r="H1678" s="1"/>
      <c r="I1678" s="1"/>
    </row>
    <row r="1679" spans="1:9" ht="18.75">
      <c r="A1679" s="1"/>
      <c r="B1679" s="1"/>
      <c r="C1679" s="1"/>
      <c r="D1679" s="1"/>
      <c r="E1679" s="1"/>
      <c r="F1679" s="1"/>
      <c r="G1679" s="1"/>
      <c r="H1679" s="1"/>
      <c r="I1679" s="1"/>
    </row>
    <row r="1680" spans="1:9" ht="18.75">
      <c r="A1680" s="1"/>
      <c r="B1680" s="1"/>
      <c r="C1680" s="1"/>
      <c r="D1680" s="1"/>
      <c r="E1680" s="1"/>
      <c r="F1680" s="1"/>
      <c r="G1680" s="1"/>
      <c r="H1680" s="1"/>
      <c r="I1680" s="1"/>
    </row>
    <row r="1681" spans="1:9" ht="18.75">
      <c r="A1681" s="1"/>
      <c r="B1681" s="1"/>
      <c r="C1681" s="1"/>
      <c r="D1681" s="1"/>
      <c r="E1681" s="1"/>
      <c r="F1681" s="1"/>
      <c r="G1681" s="1"/>
      <c r="H1681" s="1"/>
      <c r="I1681" s="1"/>
    </row>
    <row r="1682" spans="1:9" ht="18.75">
      <c r="A1682" s="1"/>
      <c r="B1682" s="1"/>
      <c r="C1682" s="1"/>
      <c r="D1682" s="1"/>
      <c r="E1682" s="1"/>
      <c r="F1682" s="1"/>
      <c r="G1682" s="1"/>
      <c r="H1682" s="1"/>
      <c r="I1682" s="1"/>
    </row>
    <row r="1683" spans="1:9" ht="18.75">
      <c r="A1683" s="1"/>
      <c r="B1683" s="1"/>
      <c r="C1683" s="1"/>
      <c r="D1683" s="1"/>
      <c r="E1683" s="1"/>
      <c r="F1683" s="1"/>
      <c r="G1683" s="1"/>
      <c r="H1683" s="1"/>
      <c r="I1683" s="1"/>
    </row>
    <row r="1684" spans="1:9" ht="18.75">
      <c r="A1684" s="1"/>
      <c r="B1684" s="1"/>
      <c r="C1684" s="1"/>
      <c r="D1684" s="1"/>
      <c r="E1684" s="1"/>
      <c r="F1684" s="1"/>
      <c r="G1684" s="1"/>
      <c r="H1684" s="1"/>
      <c r="I1684" s="1"/>
    </row>
    <row r="1685" spans="1:9" ht="18.75">
      <c r="A1685" s="1"/>
      <c r="B1685" s="1"/>
      <c r="C1685" s="1"/>
      <c r="D1685" s="1"/>
      <c r="E1685" s="1"/>
      <c r="F1685" s="1"/>
      <c r="G1685" s="1"/>
      <c r="H1685" s="1"/>
      <c r="I1685" s="1"/>
    </row>
    <row r="1686" spans="1:9" ht="18.75">
      <c r="A1686" s="1"/>
      <c r="B1686" s="1"/>
      <c r="C1686" s="1"/>
      <c r="D1686" s="1"/>
      <c r="E1686" s="1"/>
      <c r="F1686" s="1"/>
      <c r="G1686" s="1"/>
      <c r="H1686" s="1"/>
      <c r="I1686" s="1"/>
    </row>
    <row r="1687" spans="1:9" ht="18.75">
      <c r="A1687" s="1"/>
      <c r="B1687" s="1"/>
      <c r="C1687" s="1"/>
      <c r="D1687" s="1"/>
      <c r="E1687" s="1"/>
      <c r="F1687" s="1"/>
      <c r="G1687" s="1"/>
      <c r="H1687" s="1"/>
      <c r="I1687" s="1"/>
    </row>
    <row r="1688" spans="1:9" ht="18.75">
      <c r="A1688" s="1"/>
      <c r="B1688" s="1"/>
      <c r="C1688" s="1"/>
      <c r="D1688" s="1"/>
      <c r="E1688" s="1"/>
      <c r="F1688" s="1"/>
      <c r="G1688" s="1"/>
      <c r="H1688" s="1"/>
      <c r="I1688" s="1"/>
    </row>
    <row r="1689" spans="1:9" ht="18.75">
      <c r="A1689" s="1"/>
      <c r="B1689" s="1"/>
      <c r="C1689" s="1"/>
      <c r="D1689" s="1"/>
      <c r="E1689" s="1"/>
      <c r="F1689" s="1"/>
      <c r="G1689" s="1"/>
      <c r="H1689" s="1"/>
      <c r="I1689" s="1"/>
    </row>
    <row r="1690" spans="1:9" ht="18.75">
      <c r="A1690" s="1"/>
      <c r="B1690" s="1"/>
      <c r="C1690" s="1"/>
      <c r="D1690" s="1"/>
      <c r="E1690" s="1"/>
      <c r="F1690" s="1"/>
      <c r="G1690" s="1"/>
      <c r="H1690" s="1"/>
      <c r="I1690" s="1"/>
    </row>
    <row r="1691" spans="1:9" ht="18.75">
      <c r="A1691" s="1"/>
      <c r="B1691" s="1"/>
      <c r="C1691" s="1"/>
      <c r="D1691" s="1"/>
      <c r="E1691" s="1"/>
      <c r="F1691" s="1"/>
      <c r="G1691" s="1"/>
      <c r="H1691" s="1"/>
      <c r="I1691" s="1"/>
    </row>
    <row r="1692" spans="1:9" ht="18.75">
      <c r="A1692" s="1"/>
      <c r="B1692" s="1"/>
      <c r="C1692" s="1"/>
      <c r="D1692" s="1"/>
      <c r="E1692" s="1"/>
      <c r="F1692" s="1"/>
      <c r="G1692" s="1"/>
      <c r="H1692" s="1"/>
      <c r="I1692" s="1"/>
    </row>
    <row r="1693" spans="1:9" ht="18.75">
      <c r="A1693" s="1"/>
      <c r="B1693" s="1"/>
      <c r="C1693" s="1"/>
      <c r="D1693" s="1"/>
      <c r="E1693" s="1"/>
      <c r="F1693" s="1"/>
      <c r="G1693" s="1"/>
      <c r="H1693" s="1"/>
      <c r="I1693" s="1"/>
    </row>
    <row r="1694" spans="1:9" ht="18.75">
      <c r="A1694" s="1"/>
      <c r="B1694" s="1"/>
      <c r="C1694" s="1"/>
      <c r="D1694" s="1"/>
      <c r="E1694" s="1"/>
      <c r="F1694" s="1"/>
      <c r="G1694" s="1"/>
      <c r="H1694" s="1"/>
      <c r="I1694" s="1"/>
    </row>
    <row r="1695" spans="1:9" ht="18.75">
      <c r="A1695" s="1"/>
      <c r="B1695" s="1"/>
      <c r="C1695" s="1"/>
      <c r="D1695" s="1"/>
      <c r="E1695" s="1"/>
      <c r="F1695" s="1"/>
      <c r="G1695" s="1"/>
      <c r="H1695" s="1"/>
      <c r="I1695" s="1"/>
    </row>
    <row r="1696" spans="1:9" ht="18.75">
      <c r="A1696" s="1"/>
      <c r="B1696" s="1"/>
      <c r="C1696" s="1"/>
      <c r="D1696" s="1"/>
      <c r="E1696" s="1"/>
      <c r="F1696" s="1"/>
      <c r="G1696" s="1"/>
      <c r="H1696" s="1"/>
      <c r="I1696" s="1"/>
    </row>
    <row r="1697" spans="1:9" ht="18.75">
      <c r="A1697" s="1"/>
      <c r="B1697" s="1"/>
      <c r="C1697" s="1"/>
      <c r="D1697" s="1"/>
      <c r="E1697" s="1"/>
      <c r="F1697" s="1"/>
      <c r="G1697" s="1"/>
      <c r="H1697" s="1"/>
      <c r="I1697" s="1"/>
    </row>
    <row r="1698" spans="1:9" ht="18.75">
      <c r="A1698" s="1"/>
      <c r="B1698" s="1"/>
      <c r="C1698" s="1"/>
      <c r="D1698" s="1"/>
      <c r="E1698" s="1"/>
      <c r="F1698" s="1"/>
      <c r="G1698" s="1"/>
      <c r="H1698" s="1"/>
      <c r="I1698" s="1"/>
    </row>
    <row r="1699" spans="1:9" ht="18.75">
      <c r="A1699" s="1"/>
      <c r="B1699" s="1"/>
      <c r="C1699" s="1"/>
      <c r="D1699" s="1"/>
      <c r="E1699" s="1"/>
      <c r="F1699" s="1"/>
      <c r="G1699" s="1"/>
      <c r="H1699" s="1"/>
      <c r="I1699" s="1"/>
    </row>
    <row r="1700" spans="1:9" ht="18.75">
      <c r="A1700" s="1"/>
      <c r="B1700" s="1"/>
      <c r="C1700" s="1"/>
      <c r="D1700" s="1"/>
      <c r="E1700" s="1"/>
      <c r="F1700" s="1"/>
      <c r="G1700" s="1"/>
      <c r="H1700" s="1"/>
      <c r="I1700" s="1"/>
    </row>
    <row r="1701" spans="1:9" ht="18.75">
      <c r="A1701" s="1"/>
      <c r="B1701" s="1"/>
      <c r="C1701" s="1"/>
      <c r="D1701" s="1"/>
      <c r="E1701" s="1"/>
      <c r="F1701" s="1"/>
      <c r="G1701" s="1"/>
      <c r="H1701" s="1"/>
      <c r="I1701" s="1"/>
    </row>
    <row r="1702" spans="1:9" ht="18.75">
      <c r="A1702" s="1"/>
      <c r="B1702" s="1"/>
      <c r="C1702" s="1"/>
      <c r="D1702" s="1"/>
      <c r="E1702" s="1"/>
      <c r="F1702" s="1"/>
      <c r="G1702" s="1"/>
      <c r="H1702" s="1"/>
      <c r="I1702" s="1"/>
    </row>
    <row r="1703" spans="1:9" ht="18.75">
      <c r="A1703" s="1"/>
      <c r="B1703" s="1"/>
      <c r="C1703" s="1"/>
      <c r="D1703" s="1"/>
      <c r="E1703" s="1"/>
      <c r="F1703" s="1"/>
      <c r="G1703" s="1"/>
      <c r="H1703" s="1"/>
      <c r="I1703" s="1"/>
    </row>
    <row r="1704" spans="1:9" ht="18.75">
      <c r="A1704" s="1"/>
      <c r="B1704" s="1"/>
      <c r="C1704" s="1"/>
      <c r="D1704" s="1"/>
      <c r="E1704" s="1"/>
      <c r="F1704" s="1"/>
      <c r="G1704" s="1"/>
      <c r="H1704" s="1"/>
      <c r="I1704" s="1"/>
    </row>
    <row r="1705" spans="1:9" ht="18.75">
      <c r="A1705" s="1"/>
      <c r="B1705" s="1"/>
      <c r="C1705" s="1"/>
      <c r="D1705" s="1"/>
      <c r="E1705" s="1"/>
      <c r="F1705" s="1"/>
      <c r="G1705" s="1"/>
      <c r="H1705" s="1"/>
      <c r="I1705" s="1"/>
    </row>
    <row r="1706" spans="1:9" ht="18.75">
      <c r="A1706" s="1"/>
      <c r="B1706" s="1"/>
      <c r="C1706" s="1"/>
      <c r="D1706" s="1"/>
      <c r="E1706" s="1"/>
      <c r="F1706" s="1"/>
      <c r="G1706" s="1"/>
      <c r="H1706" s="1"/>
      <c r="I1706" s="1"/>
    </row>
    <row r="1707" spans="1:9" ht="18.75">
      <c r="A1707" s="1"/>
      <c r="B1707" s="1"/>
      <c r="C1707" s="1"/>
      <c r="D1707" s="1"/>
      <c r="E1707" s="1"/>
      <c r="F1707" s="1"/>
      <c r="G1707" s="1"/>
      <c r="H1707" s="1"/>
      <c r="I1707" s="1"/>
    </row>
    <row r="1708" spans="1:9" ht="18.75">
      <c r="A1708" s="1"/>
      <c r="B1708" s="1"/>
      <c r="C1708" s="1"/>
      <c r="D1708" s="1"/>
      <c r="E1708" s="1"/>
      <c r="F1708" s="1"/>
      <c r="G1708" s="1"/>
      <c r="H1708" s="1"/>
      <c r="I1708" s="1"/>
    </row>
    <row r="1709" spans="1:9" ht="18.75">
      <c r="A1709" s="1"/>
      <c r="B1709" s="1"/>
      <c r="C1709" s="1"/>
      <c r="D1709" s="1"/>
      <c r="E1709" s="1"/>
      <c r="F1709" s="1"/>
      <c r="G1709" s="1"/>
      <c r="H1709" s="1"/>
      <c r="I1709" s="1"/>
    </row>
    <row r="1710" spans="1:9" ht="18.75">
      <c r="A1710" s="1"/>
      <c r="B1710" s="1"/>
      <c r="C1710" s="1"/>
      <c r="D1710" s="1"/>
      <c r="E1710" s="1"/>
      <c r="F1710" s="1"/>
      <c r="G1710" s="1"/>
      <c r="H1710" s="1"/>
      <c r="I1710" s="1"/>
    </row>
    <row r="1711" spans="1:9" ht="18.75">
      <c r="A1711" s="1"/>
      <c r="B1711" s="1"/>
      <c r="C1711" s="1"/>
      <c r="D1711" s="1"/>
      <c r="E1711" s="1"/>
      <c r="F1711" s="1"/>
      <c r="G1711" s="1"/>
      <c r="H1711" s="1"/>
      <c r="I1711" s="1"/>
    </row>
    <row r="1712" spans="1:9" ht="18.75">
      <c r="A1712" s="1"/>
      <c r="B1712" s="1"/>
      <c r="C1712" s="1"/>
      <c r="D1712" s="1"/>
      <c r="E1712" s="1"/>
      <c r="F1712" s="1"/>
      <c r="G1712" s="1"/>
      <c r="H1712" s="1"/>
      <c r="I1712" s="1"/>
    </row>
    <row r="1713" spans="1:9" ht="18.75">
      <c r="A1713" s="1"/>
      <c r="B1713" s="1"/>
      <c r="C1713" s="1"/>
      <c r="D1713" s="1"/>
      <c r="E1713" s="1"/>
      <c r="F1713" s="1"/>
      <c r="G1713" s="1"/>
      <c r="H1713" s="1"/>
      <c r="I1713" s="1"/>
    </row>
    <row r="1714" spans="1:9" ht="18.75">
      <c r="A1714" s="1"/>
      <c r="B1714" s="1"/>
      <c r="C1714" s="1"/>
      <c r="D1714" s="1"/>
      <c r="E1714" s="1"/>
      <c r="F1714" s="1"/>
      <c r="G1714" s="1"/>
      <c r="H1714" s="1"/>
      <c r="I1714" s="1"/>
    </row>
    <row r="1715" spans="1:9" ht="18.75">
      <c r="A1715" s="1"/>
      <c r="B1715" s="1"/>
      <c r="C1715" s="1"/>
      <c r="D1715" s="1"/>
      <c r="E1715" s="1"/>
      <c r="F1715" s="1"/>
      <c r="G1715" s="1"/>
      <c r="H1715" s="1"/>
      <c r="I1715" s="1"/>
    </row>
    <row r="1716" spans="1:9" ht="18.75">
      <c r="A1716" s="1"/>
      <c r="B1716" s="1"/>
      <c r="C1716" s="1"/>
      <c r="D1716" s="1"/>
      <c r="E1716" s="1"/>
      <c r="F1716" s="1"/>
      <c r="G1716" s="1"/>
      <c r="H1716" s="1"/>
      <c r="I1716" s="1"/>
    </row>
    <row r="1717" spans="1:9" ht="18.75">
      <c r="A1717" s="1"/>
      <c r="B1717" s="1"/>
      <c r="C1717" s="1"/>
      <c r="D1717" s="1"/>
      <c r="E1717" s="1"/>
      <c r="F1717" s="1"/>
      <c r="G1717" s="1"/>
      <c r="H1717" s="1"/>
      <c r="I1717" s="1"/>
    </row>
    <row r="1718" spans="1:9" ht="18.75">
      <c r="A1718" s="1"/>
      <c r="B1718" s="1"/>
      <c r="C1718" s="1"/>
      <c r="D1718" s="1"/>
      <c r="E1718" s="1"/>
      <c r="F1718" s="1"/>
      <c r="G1718" s="1"/>
      <c r="H1718" s="1"/>
      <c r="I1718" s="1"/>
    </row>
    <row r="1719" spans="1:9" ht="18.75">
      <c r="A1719" s="1"/>
      <c r="B1719" s="1"/>
      <c r="C1719" s="1"/>
      <c r="D1719" s="1"/>
      <c r="E1719" s="1"/>
      <c r="F1719" s="1"/>
      <c r="G1719" s="1"/>
      <c r="H1719" s="1"/>
      <c r="I1719" s="1"/>
    </row>
    <row r="1720" spans="1:9" ht="18.75">
      <c r="A1720" s="1"/>
      <c r="B1720" s="1"/>
      <c r="C1720" s="1"/>
      <c r="D1720" s="1"/>
      <c r="E1720" s="1"/>
      <c r="F1720" s="1"/>
      <c r="G1720" s="1"/>
      <c r="H1720" s="1"/>
      <c r="I1720" s="1"/>
    </row>
    <row r="1721" spans="1:9" ht="18.75">
      <c r="A1721" s="1"/>
      <c r="B1721" s="1"/>
      <c r="C1721" s="1"/>
      <c r="D1721" s="1"/>
      <c r="E1721" s="1"/>
      <c r="F1721" s="1"/>
      <c r="G1721" s="1"/>
      <c r="H1721" s="1"/>
      <c r="I1721" s="1"/>
    </row>
    <row r="1722" spans="1:9" ht="18.75">
      <c r="A1722" s="1"/>
      <c r="B1722" s="1"/>
      <c r="C1722" s="1"/>
      <c r="D1722" s="1"/>
      <c r="E1722" s="1"/>
      <c r="F1722" s="1"/>
      <c r="G1722" s="1"/>
      <c r="H1722" s="1"/>
      <c r="I1722" s="1"/>
    </row>
    <row r="1723" spans="1:9" ht="18.75">
      <c r="A1723" s="1"/>
      <c r="B1723" s="1"/>
      <c r="C1723" s="1"/>
      <c r="D1723" s="1"/>
      <c r="E1723" s="1"/>
      <c r="F1723" s="1"/>
      <c r="G1723" s="1"/>
      <c r="H1723" s="1"/>
      <c r="I1723" s="1"/>
    </row>
    <row r="1724" spans="1:9" ht="18.75">
      <c r="A1724" s="1"/>
      <c r="B1724" s="1"/>
      <c r="C1724" s="1"/>
      <c r="D1724" s="1"/>
      <c r="E1724" s="1"/>
      <c r="F1724" s="1"/>
      <c r="G1724" s="1"/>
      <c r="H1724" s="1"/>
      <c r="I1724" s="1"/>
    </row>
    <row r="1725" spans="1:9" ht="18.75">
      <c r="A1725" s="1"/>
      <c r="B1725" s="1"/>
      <c r="C1725" s="1"/>
      <c r="D1725" s="1"/>
      <c r="E1725" s="1"/>
      <c r="F1725" s="1"/>
      <c r="G1725" s="1"/>
      <c r="H1725" s="1"/>
      <c r="I1725" s="1"/>
    </row>
    <row r="1726" spans="1:9" ht="18.75">
      <c r="A1726" s="1"/>
      <c r="B1726" s="1"/>
      <c r="C1726" s="1"/>
      <c r="D1726" s="1"/>
      <c r="E1726" s="1"/>
      <c r="F1726" s="1"/>
      <c r="G1726" s="1"/>
      <c r="H1726" s="1"/>
      <c r="I1726" s="1"/>
    </row>
    <row r="1727" spans="1:9" ht="18.75">
      <c r="A1727" s="1"/>
      <c r="B1727" s="1"/>
      <c r="C1727" s="1"/>
      <c r="D1727" s="1"/>
      <c r="E1727" s="1"/>
      <c r="F1727" s="1"/>
      <c r="G1727" s="1"/>
      <c r="H1727" s="1"/>
      <c r="I1727" s="1"/>
    </row>
    <row r="1728" spans="1:9" ht="18.75">
      <c r="A1728" s="1"/>
      <c r="B1728" s="1"/>
      <c r="C1728" s="1"/>
      <c r="D1728" s="1"/>
      <c r="E1728" s="1"/>
      <c r="F1728" s="1"/>
      <c r="G1728" s="1"/>
      <c r="H1728" s="1"/>
      <c r="I1728" s="1"/>
    </row>
    <row r="1729" spans="1:9" ht="18.75">
      <c r="A1729" s="1"/>
      <c r="B1729" s="1"/>
      <c r="C1729" s="1"/>
      <c r="D1729" s="1"/>
      <c r="E1729" s="1"/>
      <c r="F1729" s="1"/>
      <c r="G1729" s="1"/>
      <c r="H1729" s="1"/>
      <c r="I1729" s="1"/>
    </row>
    <row r="1730" spans="1:9" ht="18.75">
      <c r="A1730" s="1"/>
      <c r="B1730" s="1"/>
      <c r="C1730" s="1"/>
      <c r="D1730" s="1"/>
      <c r="E1730" s="1"/>
      <c r="F1730" s="1"/>
      <c r="G1730" s="1"/>
      <c r="H1730" s="1"/>
      <c r="I1730" s="1"/>
    </row>
    <row r="1731" spans="1:9" ht="18.75">
      <c r="A1731" s="1"/>
      <c r="B1731" s="1"/>
      <c r="C1731" s="1"/>
      <c r="D1731" s="1"/>
      <c r="E1731" s="1"/>
      <c r="F1731" s="1"/>
      <c r="G1731" s="1"/>
      <c r="H1731" s="1"/>
      <c r="I1731" s="1"/>
    </row>
    <row r="1732" spans="1:9" ht="18.75">
      <c r="A1732" s="1"/>
      <c r="B1732" s="1"/>
      <c r="C1732" s="1"/>
      <c r="D1732" s="1"/>
      <c r="E1732" s="1"/>
      <c r="F1732" s="1"/>
      <c r="G1732" s="1"/>
      <c r="H1732" s="1"/>
      <c r="I1732" s="1"/>
    </row>
    <row r="1733" spans="1:9" ht="18.75">
      <c r="A1733" s="1"/>
      <c r="B1733" s="1"/>
      <c r="C1733" s="1"/>
      <c r="D1733" s="1"/>
      <c r="E1733" s="1"/>
      <c r="F1733" s="1"/>
      <c r="G1733" s="1"/>
      <c r="H1733" s="1"/>
      <c r="I1733" s="1"/>
    </row>
    <row r="1734" spans="1:9" ht="18.75">
      <c r="A1734" s="1"/>
      <c r="B1734" s="1"/>
      <c r="C1734" s="1"/>
      <c r="D1734" s="1"/>
      <c r="E1734" s="1"/>
      <c r="F1734" s="1"/>
      <c r="G1734" s="1"/>
      <c r="H1734" s="1"/>
      <c r="I1734" s="1"/>
    </row>
    <row r="1735" spans="1:9" ht="18.75">
      <c r="A1735" s="1"/>
      <c r="B1735" s="1"/>
      <c r="C1735" s="1"/>
      <c r="D1735" s="1"/>
      <c r="E1735" s="1"/>
      <c r="F1735" s="1"/>
      <c r="G1735" s="1"/>
      <c r="H1735" s="1"/>
      <c r="I1735" s="1"/>
    </row>
    <row r="1736" spans="1:9" ht="18.75">
      <c r="A1736" s="1"/>
      <c r="B1736" s="1"/>
      <c r="C1736" s="1"/>
      <c r="D1736" s="1"/>
      <c r="E1736" s="1"/>
      <c r="F1736" s="1"/>
      <c r="G1736" s="1"/>
      <c r="H1736" s="1"/>
      <c r="I1736" s="1"/>
    </row>
    <row r="1737" spans="1:9" ht="18.75">
      <c r="A1737" s="1"/>
      <c r="B1737" s="1"/>
      <c r="C1737" s="1"/>
      <c r="D1737" s="1"/>
      <c r="E1737" s="1"/>
      <c r="F1737" s="1"/>
      <c r="G1737" s="1"/>
      <c r="H1737" s="1"/>
      <c r="I1737" s="1"/>
    </row>
    <row r="1738" spans="1:9" ht="18.75">
      <c r="A1738" s="1"/>
      <c r="B1738" s="1"/>
      <c r="C1738" s="1"/>
      <c r="D1738" s="1"/>
      <c r="E1738" s="1"/>
      <c r="F1738" s="1"/>
      <c r="G1738" s="1"/>
      <c r="H1738" s="1"/>
      <c r="I1738" s="1"/>
    </row>
    <row r="1739" spans="1:9" ht="18.75">
      <c r="A1739" s="1"/>
      <c r="B1739" s="1"/>
      <c r="C1739" s="1"/>
      <c r="D1739" s="1"/>
      <c r="E1739" s="1"/>
      <c r="F1739" s="1"/>
      <c r="G1739" s="1"/>
      <c r="H1739" s="1"/>
      <c r="I1739" s="1"/>
    </row>
    <row r="1740" spans="1:9" ht="18.75">
      <c r="A1740" s="1"/>
      <c r="B1740" s="1"/>
      <c r="C1740" s="1"/>
      <c r="D1740" s="1"/>
      <c r="E1740" s="1"/>
      <c r="F1740" s="1"/>
      <c r="G1740" s="1"/>
      <c r="H1740" s="1"/>
      <c r="I1740" s="1"/>
    </row>
    <row r="1741" spans="1:9" ht="18.75">
      <c r="A1741" s="1"/>
      <c r="B1741" s="1"/>
      <c r="C1741" s="1"/>
      <c r="D1741" s="1"/>
      <c r="E1741" s="1"/>
      <c r="F1741" s="1"/>
      <c r="G1741" s="1"/>
      <c r="H1741" s="1"/>
      <c r="I1741" s="1"/>
    </row>
    <row r="1742" spans="1:9" ht="18.75">
      <c r="A1742" s="1"/>
      <c r="B1742" s="1"/>
      <c r="C1742" s="1"/>
      <c r="D1742" s="1"/>
      <c r="E1742" s="1"/>
      <c r="F1742" s="1"/>
      <c r="G1742" s="1"/>
      <c r="H1742" s="1"/>
      <c r="I1742" s="1"/>
    </row>
    <row r="1743" spans="1:9" ht="18.75">
      <c r="A1743" s="1"/>
      <c r="B1743" s="1"/>
      <c r="C1743" s="1"/>
      <c r="D1743" s="1"/>
      <c r="E1743" s="1"/>
      <c r="F1743" s="1"/>
      <c r="G1743" s="1"/>
      <c r="H1743" s="1"/>
      <c r="I1743" s="1"/>
    </row>
    <row r="1744" spans="1:9" ht="18.75">
      <c r="A1744" s="1"/>
      <c r="B1744" s="1"/>
      <c r="C1744" s="1"/>
      <c r="D1744" s="1"/>
      <c r="E1744" s="1"/>
      <c r="F1744" s="1"/>
      <c r="G1744" s="1"/>
      <c r="H1744" s="1"/>
      <c r="I1744" s="1"/>
    </row>
    <row r="1745" spans="1:9" ht="18.75">
      <c r="A1745" s="1"/>
      <c r="B1745" s="1"/>
      <c r="C1745" s="1"/>
      <c r="D1745" s="1"/>
      <c r="E1745" s="1"/>
      <c r="F1745" s="1"/>
      <c r="G1745" s="1"/>
      <c r="H1745" s="1"/>
      <c r="I1745" s="1"/>
    </row>
    <row r="1746" spans="1:9" ht="18.75">
      <c r="A1746" s="1"/>
      <c r="B1746" s="1"/>
      <c r="C1746" s="1"/>
      <c r="D1746" s="1"/>
      <c r="E1746" s="1"/>
      <c r="F1746" s="1"/>
      <c r="G1746" s="1"/>
      <c r="H1746" s="1"/>
      <c r="I1746" s="1"/>
    </row>
    <row r="1747" spans="1:9" ht="18.75">
      <c r="A1747" s="1"/>
      <c r="B1747" s="1"/>
      <c r="C1747" s="1"/>
      <c r="D1747" s="1"/>
      <c r="E1747" s="1"/>
      <c r="F1747" s="1"/>
      <c r="G1747" s="1"/>
      <c r="H1747" s="1"/>
      <c r="I1747" s="1"/>
    </row>
    <row r="1748" spans="1:9" ht="18.75">
      <c r="A1748" s="1"/>
      <c r="B1748" s="1"/>
      <c r="C1748" s="1"/>
      <c r="D1748" s="1"/>
      <c r="E1748" s="1"/>
      <c r="F1748" s="1"/>
      <c r="G1748" s="1"/>
      <c r="H1748" s="1"/>
      <c r="I1748" s="1"/>
    </row>
    <row r="1749" spans="1:9" ht="18.75">
      <c r="A1749" s="1"/>
      <c r="B1749" s="1"/>
      <c r="C1749" s="1"/>
      <c r="D1749" s="1"/>
      <c r="E1749" s="1"/>
      <c r="F1749" s="1"/>
      <c r="G1749" s="1"/>
      <c r="H1749" s="1"/>
      <c r="I1749" s="1"/>
    </row>
    <row r="1750" spans="1:9" ht="18.75">
      <c r="A1750" s="1"/>
      <c r="B1750" s="1"/>
      <c r="C1750" s="1"/>
      <c r="D1750" s="1"/>
      <c r="E1750" s="1"/>
      <c r="F1750" s="1"/>
      <c r="G1750" s="1"/>
      <c r="H1750" s="1"/>
      <c r="I1750" s="1"/>
    </row>
    <row r="1751" spans="1:9" ht="18.75">
      <c r="A1751" s="1"/>
      <c r="B1751" s="1"/>
      <c r="C1751" s="1"/>
      <c r="D1751" s="1"/>
      <c r="E1751" s="1"/>
      <c r="F1751" s="1"/>
      <c r="G1751" s="1"/>
      <c r="H1751" s="1"/>
      <c r="I1751" s="1"/>
    </row>
    <row r="1752" spans="1:9" ht="18.75">
      <c r="A1752" s="1"/>
      <c r="B1752" s="1"/>
      <c r="C1752" s="1"/>
      <c r="D1752" s="1"/>
      <c r="E1752" s="1"/>
      <c r="F1752" s="1"/>
      <c r="G1752" s="1"/>
      <c r="H1752" s="1"/>
      <c r="I1752" s="1"/>
    </row>
    <row r="1753" spans="1:9" ht="18.75">
      <c r="A1753" s="1"/>
      <c r="B1753" s="1"/>
      <c r="C1753" s="1"/>
      <c r="D1753" s="1"/>
      <c r="E1753" s="1"/>
      <c r="F1753" s="1"/>
      <c r="G1753" s="1"/>
      <c r="H1753" s="1"/>
      <c r="I1753" s="1"/>
    </row>
    <row r="1754" spans="1:9" ht="18.75">
      <c r="A1754" s="1"/>
      <c r="B1754" s="1"/>
      <c r="C1754" s="1"/>
      <c r="D1754" s="1"/>
      <c r="E1754" s="1"/>
      <c r="F1754" s="1"/>
      <c r="G1754" s="1"/>
      <c r="H1754" s="1"/>
      <c r="I1754" s="1"/>
    </row>
    <row r="1755" spans="1:9" ht="18.75">
      <c r="A1755" s="1"/>
      <c r="B1755" s="1"/>
      <c r="C1755" s="1"/>
      <c r="D1755" s="1"/>
      <c r="E1755" s="1"/>
      <c r="F1755" s="1"/>
      <c r="G1755" s="1"/>
      <c r="H1755" s="1"/>
      <c r="I1755" s="1"/>
    </row>
    <row r="1756" spans="1:9" ht="18.75">
      <c r="A1756" s="1"/>
      <c r="B1756" s="1"/>
      <c r="C1756" s="1"/>
      <c r="D1756" s="1"/>
      <c r="E1756" s="1"/>
      <c r="F1756" s="1"/>
      <c r="G1756" s="1"/>
      <c r="H1756" s="1"/>
      <c r="I1756" s="1"/>
    </row>
    <row r="1757" spans="1:9" ht="18.75">
      <c r="A1757" s="1"/>
      <c r="B1757" s="1"/>
      <c r="C1757" s="1"/>
      <c r="D1757" s="1"/>
      <c r="E1757" s="1"/>
      <c r="F1757" s="1"/>
      <c r="G1757" s="1"/>
      <c r="H1757" s="1"/>
      <c r="I1757" s="1"/>
    </row>
    <row r="1758" spans="1:9" ht="18.75">
      <c r="A1758" s="1"/>
      <c r="B1758" s="1"/>
      <c r="C1758" s="1"/>
      <c r="D1758" s="1"/>
      <c r="E1758" s="1"/>
      <c r="F1758" s="1"/>
      <c r="G1758" s="1"/>
      <c r="H1758" s="1"/>
      <c r="I1758" s="1"/>
    </row>
    <row r="1759" spans="1:9" ht="18.75">
      <c r="A1759" s="1"/>
      <c r="B1759" s="1"/>
      <c r="C1759" s="1"/>
      <c r="D1759" s="1"/>
      <c r="E1759" s="1"/>
      <c r="F1759" s="1"/>
      <c r="G1759" s="1"/>
      <c r="H1759" s="1"/>
      <c r="I1759" s="1"/>
    </row>
    <row r="1760" spans="1:9" ht="18.75">
      <c r="A1760" s="1"/>
      <c r="B1760" s="1"/>
      <c r="C1760" s="1"/>
      <c r="D1760" s="1"/>
      <c r="E1760" s="1"/>
      <c r="F1760" s="1"/>
      <c r="G1760" s="1"/>
      <c r="H1760" s="1"/>
      <c r="I1760" s="1"/>
    </row>
    <row r="1761" spans="1:9" ht="18.75">
      <c r="A1761" s="1"/>
      <c r="B1761" s="1"/>
      <c r="C1761" s="1"/>
      <c r="D1761" s="1"/>
      <c r="E1761" s="1"/>
      <c r="F1761" s="1"/>
      <c r="G1761" s="1"/>
      <c r="H1761" s="1"/>
      <c r="I1761" s="1"/>
    </row>
    <row r="1762" spans="1:9" ht="18.75">
      <c r="A1762" s="1"/>
      <c r="B1762" s="1"/>
      <c r="C1762" s="1"/>
      <c r="D1762" s="1"/>
      <c r="E1762" s="1"/>
      <c r="F1762" s="1"/>
      <c r="G1762" s="1"/>
      <c r="H1762" s="1"/>
      <c r="I1762" s="1"/>
    </row>
    <row r="1763" spans="1:9" ht="18.75">
      <c r="A1763" s="1"/>
      <c r="B1763" s="1"/>
      <c r="C1763" s="1"/>
      <c r="D1763" s="1"/>
      <c r="E1763" s="1"/>
      <c r="F1763" s="1"/>
      <c r="G1763" s="1"/>
      <c r="H1763" s="1"/>
      <c r="I1763" s="1"/>
    </row>
    <row r="1764" spans="1:9" ht="18.75">
      <c r="A1764" s="1"/>
      <c r="B1764" s="1"/>
      <c r="C1764" s="1"/>
      <c r="D1764" s="1"/>
      <c r="E1764" s="1"/>
      <c r="F1764" s="1"/>
      <c r="G1764" s="1"/>
      <c r="H1764" s="1"/>
      <c r="I1764" s="1"/>
    </row>
    <row r="1765" spans="1:9" ht="18.75">
      <c r="A1765" s="1"/>
      <c r="B1765" s="1"/>
      <c r="C1765" s="1"/>
      <c r="D1765" s="1"/>
      <c r="E1765" s="1"/>
      <c r="F1765" s="1"/>
      <c r="G1765" s="1"/>
      <c r="H1765" s="1"/>
      <c r="I1765" s="1"/>
    </row>
    <row r="1766" spans="1:9" ht="18.75">
      <c r="A1766" s="1"/>
      <c r="B1766" s="1"/>
      <c r="C1766" s="1"/>
      <c r="D1766" s="1"/>
      <c r="E1766" s="1"/>
      <c r="F1766" s="1"/>
      <c r="G1766" s="1"/>
      <c r="H1766" s="1"/>
      <c r="I1766" s="1"/>
    </row>
    <row r="1767" spans="1:9" ht="18.75">
      <c r="A1767" s="1"/>
      <c r="B1767" s="1"/>
      <c r="C1767" s="1"/>
      <c r="D1767" s="1"/>
      <c r="E1767" s="1"/>
      <c r="F1767" s="1"/>
      <c r="G1767" s="1"/>
      <c r="H1767" s="1"/>
      <c r="I1767" s="1"/>
    </row>
    <row r="1768" spans="1:9" ht="18.75">
      <c r="A1768" s="1"/>
      <c r="B1768" s="1"/>
      <c r="C1768" s="1"/>
      <c r="D1768" s="1"/>
      <c r="E1768" s="1"/>
      <c r="F1768" s="1"/>
      <c r="G1768" s="1"/>
      <c r="H1768" s="1"/>
      <c r="I1768" s="1"/>
    </row>
    <row r="1769" spans="1:9" ht="18.75">
      <c r="A1769" s="1"/>
      <c r="B1769" s="1"/>
      <c r="C1769" s="1"/>
      <c r="D1769" s="1"/>
      <c r="E1769" s="1"/>
      <c r="F1769" s="1"/>
      <c r="G1769" s="1"/>
      <c r="H1769" s="1"/>
      <c r="I1769" s="1"/>
    </row>
    <row r="1770" spans="1:9" ht="18.75">
      <c r="A1770" s="1"/>
      <c r="B1770" s="1"/>
      <c r="C1770" s="1"/>
      <c r="D1770" s="1"/>
      <c r="E1770" s="1"/>
      <c r="F1770" s="1"/>
      <c r="G1770" s="1"/>
      <c r="H1770" s="1"/>
      <c r="I1770" s="1"/>
    </row>
    <row r="1771" spans="1:9" ht="18.75">
      <c r="A1771" s="1"/>
      <c r="B1771" s="1"/>
      <c r="C1771" s="1"/>
      <c r="D1771" s="1"/>
      <c r="E1771" s="1"/>
      <c r="F1771" s="1"/>
      <c r="G1771" s="1"/>
      <c r="H1771" s="1"/>
      <c r="I1771" s="1"/>
    </row>
    <row r="1772" spans="1:9" ht="18.75">
      <c r="A1772" s="1"/>
      <c r="B1772" s="1"/>
      <c r="C1772" s="1"/>
      <c r="D1772" s="1"/>
      <c r="E1772" s="1"/>
      <c r="F1772" s="1"/>
      <c r="G1772" s="1"/>
      <c r="H1772" s="1"/>
      <c r="I1772" s="1"/>
    </row>
    <row r="1773" spans="1:9" ht="18.75">
      <c r="A1773" s="1"/>
      <c r="B1773" s="1"/>
      <c r="C1773" s="1"/>
      <c r="D1773" s="1"/>
      <c r="E1773" s="1"/>
      <c r="F1773" s="1"/>
      <c r="G1773" s="1"/>
      <c r="H1773" s="1"/>
      <c r="I1773" s="1"/>
    </row>
    <row r="1774" spans="1:9" ht="18.75">
      <c r="A1774" s="1"/>
      <c r="B1774" s="1"/>
      <c r="C1774" s="1"/>
      <c r="D1774" s="1"/>
      <c r="E1774" s="1"/>
      <c r="F1774" s="1"/>
      <c r="G1774" s="1"/>
      <c r="H1774" s="1"/>
      <c r="I1774" s="1"/>
    </row>
    <row r="1775" spans="1:9" ht="18.75">
      <c r="A1775" s="1"/>
      <c r="B1775" s="1"/>
      <c r="C1775" s="1"/>
      <c r="D1775" s="1"/>
      <c r="E1775" s="1"/>
      <c r="F1775" s="1"/>
      <c r="G1775" s="1"/>
      <c r="H1775" s="1"/>
      <c r="I1775" s="1"/>
    </row>
    <row r="1776" spans="1:9" ht="18.75">
      <c r="A1776" s="1"/>
      <c r="B1776" s="1"/>
      <c r="C1776" s="1"/>
      <c r="D1776" s="1"/>
      <c r="E1776" s="1"/>
      <c r="F1776" s="1"/>
      <c r="G1776" s="1"/>
      <c r="H1776" s="1"/>
      <c r="I1776" s="1"/>
    </row>
    <row r="1777" spans="1:9" ht="18.75">
      <c r="A1777" s="1"/>
      <c r="B1777" s="1"/>
      <c r="C1777" s="1"/>
      <c r="D1777" s="1"/>
      <c r="E1777" s="1"/>
      <c r="F1777" s="1"/>
      <c r="G1777" s="1"/>
      <c r="H1777" s="1"/>
      <c r="I1777" s="1"/>
    </row>
    <row r="1778" spans="1:9" ht="18.75">
      <c r="A1778" s="1"/>
      <c r="B1778" s="1"/>
      <c r="C1778" s="1"/>
      <c r="D1778" s="1"/>
      <c r="E1778" s="1"/>
      <c r="F1778" s="1"/>
      <c r="G1778" s="1"/>
      <c r="H1778" s="1"/>
      <c r="I1778" s="1"/>
    </row>
    <row r="1779" spans="1:9" ht="18.75">
      <c r="A1779" s="1"/>
      <c r="B1779" s="1"/>
      <c r="C1779" s="1"/>
      <c r="D1779" s="1"/>
      <c r="E1779" s="1"/>
      <c r="F1779" s="1"/>
      <c r="G1779" s="1"/>
      <c r="H1779" s="1"/>
      <c r="I1779" s="1"/>
    </row>
    <row r="1780" spans="1:9" ht="18.75">
      <c r="A1780" s="1"/>
      <c r="B1780" s="1"/>
      <c r="C1780" s="1"/>
      <c r="D1780" s="1"/>
      <c r="E1780" s="1"/>
      <c r="F1780" s="1"/>
      <c r="G1780" s="1"/>
      <c r="H1780" s="1"/>
      <c r="I1780" s="1"/>
    </row>
    <row r="1781" spans="1:9" ht="18.75">
      <c r="A1781" s="1"/>
      <c r="B1781" s="1"/>
      <c r="C1781" s="1"/>
      <c r="D1781" s="1"/>
      <c r="E1781" s="1"/>
      <c r="F1781" s="1"/>
      <c r="G1781" s="1"/>
      <c r="H1781" s="1"/>
      <c r="I1781" s="1"/>
    </row>
    <row r="1782" spans="1:9" ht="18.75">
      <c r="A1782" s="1"/>
      <c r="B1782" s="1"/>
      <c r="C1782" s="1"/>
      <c r="D1782" s="1"/>
      <c r="E1782" s="1"/>
      <c r="F1782" s="1"/>
      <c r="G1782" s="1"/>
      <c r="H1782" s="1"/>
      <c r="I1782" s="1"/>
    </row>
    <row r="1783" spans="1:9" ht="18.75">
      <c r="A1783" s="1"/>
      <c r="B1783" s="1"/>
      <c r="C1783" s="1"/>
      <c r="D1783" s="1"/>
      <c r="E1783" s="1"/>
      <c r="F1783" s="1"/>
      <c r="G1783" s="1"/>
      <c r="H1783" s="1"/>
      <c r="I1783" s="1"/>
    </row>
    <row r="1784" spans="1:9" ht="18.75">
      <c r="A1784" s="1"/>
      <c r="B1784" s="1"/>
      <c r="C1784" s="1"/>
      <c r="D1784" s="1"/>
      <c r="E1784" s="1"/>
      <c r="F1784" s="1"/>
      <c r="G1784" s="1"/>
      <c r="H1784" s="1"/>
      <c r="I1784" s="1"/>
    </row>
    <row r="1785" spans="1:9" ht="18.75">
      <c r="A1785" s="1"/>
      <c r="B1785" s="1"/>
      <c r="C1785" s="1"/>
      <c r="D1785" s="1"/>
      <c r="E1785" s="1"/>
      <c r="F1785" s="1"/>
      <c r="G1785" s="1"/>
      <c r="H1785" s="1"/>
      <c r="I1785" s="1"/>
    </row>
    <row r="1786" spans="1:9" ht="18.75">
      <c r="A1786" s="1"/>
      <c r="B1786" s="1"/>
      <c r="C1786" s="1"/>
      <c r="D1786" s="1"/>
      <c r="E1786" s="1"/>
      <c r="F1786" s="1"/>
      <c r="G1786" s="1"/>
      <c r="H1786" s="1"/>
      <c r="I1786" s="1"/>
    </row>
    <row r="1787" spans="1:9" ht="18.75">
      <c r="A1787" s="1"/>
      <c r="B1787" s="1"/>
      <c r="C1787" s="1"/>
      <c r="D1787" s="1"/>
      <c r="E1787" s="1"/>
      <c r="F1787" s="1"/>
      <c r="G1787" s="1"/>
      <c r="H1787" s="1"/>
      <c r="I1787" s="1"/>
    </row>
    <row r="1788" spans="1:9" ht="18.75">
      <c r="A1788" s="1"/>
      <c r="B1788" s="1"/>
      <c r="C1788" s="1"/>
      <c r="D1788" s="1"/>
      <c r="E1788" s="1"/>
      <c r="F1788" s="1"/>
      <c r="G1788" s="1"/>
      <c r="H1788" s="1"/>
      <c r="I1788" s="1"/>
    </row>
  </sheetData>
  <sheetProtection/>
  <mergeCells count="244">
    <mergeCell ref="C707:H707"/>
    <mergeCell ref="C708:H708"/>
    <mergeCell ref="C709:H709"/>
    <mergeCell ref="B711:E711"/>
    <mergeCell ref="B712:E712"/>
    <mergeCell ref="B713:F713"/>
    <mergeCell ref="A692:B692"/>
    <mergeCell ref="A704:B704"/>
    <mergeCell ref="A701:B701"/>
    <mergeCell ref="A698:B698"/>
    <mergeCell ref="A695:B695"/>
    <mergeCell ref="A646:B646"/>
    <mergeCell ref="A664:B664"/>
    <mergeCell ref="A675:B675"/>
    <mergeCell ref="A683:B683"/>
    <mergeCell ref="A686:B686"/>
    <mergeCell ref="A689:B689"/>
    <mergeCell ref="A641:A642"/>
    <mergeCell ref="B641:B642"/>
    <mergeCell ref="E641:F642"/>
    <mergeCell ref="H641:I641"/>
    <mergeCell ref="H642:I642"/>
    <mergeCell ref="C641:D642"/>
    <mergeCell ref="H679:I679"/>
    <mergeCell ref="H680:I680"/>
    <mergeCell ref="A639:I639"/>
    <mergeCell ref="A640:I640"/>
    <mergeCell ref="E213:F214"/>
    <mergeCell ref="H213:I213"/>
    <mergeCell ref="C214:D214"/>
    <mergeCell ref="H214:I214"/>
    <mergeCell ref="E465:F466"/>
    <mergeCell ref="A255:I255"/>
    <mergeCell ref="C235:H235"/>
    <mergeCell ref="C236:H236"/>
    <mergeCell ref="A196:B196"/>
    <mergeCell ref="A212:B212"/>
    <mergeCell ref="A213:A214"/>
    <mergeCell ref="B213:B214"/>
    <mergeCell ref="A637:I637"/>
    <mergeCell ref="A638:I638"/>
    <mergeCell ref="C237:H237"/>
    <mergeCell ref="B239:E239"/>
    <mergeCell ref="B240:E240"/>
    <mergeCell ref="B241:F241"/>
    <mergeCell ref="H171:I171"/>
    <mergeCell ref="A142:B142"/>
    <mergeCell ref="A151:B151"/>
    <mergeCell ref="C171:D171"/>
    <mergeCell ref="A188:B188"/>
    <mergeCell ref="A193:B193"/>
    <mergeCell ref="A43:I43"/>
    <mergeCell ref="B46:B47"/>
    <mergeCell ref="A182:B182"/>
    <mergeCell ref="A165:B165"/>
    <mergeCell ref="A170:A171"/>
    <mergeCell ref="B170:B171"/>
    <mergeCell ref="A44:I44"/>
    <mergeCell ref="A45:I45"/>
    <mergeCell ref="A128:I128"/>
    <mergeCell ref="A129:I129"/>
    <mergeCell ref="A256:I256"/>
    <mergeCell ref="A257:I257"/>
    <mergeCell ref="C170:D170"/>
    <mergeCell ref="A158:B158"/>
    <mergeCell ref="E131:F132"/>
    <mergeCell ref="H131:I131"/>
    <mergeCell ref="C132:D132"/>
    <mergeCell ref="H132:I132"/>
    <mergeCell ref="E170:F171"/>
    <mergeCell ref="H170:I170"/>
    <mergeCell ref="H508:I508"/>
    <mergeCell ref="A517:B517"/>
    <mergeCell ref="E507:F508"/>
    <mergeCell ref="B507:B508"/>
    <mergeCell ref="A478:B478"/>
    <mergeCell ref="A479:B479"/>
    <mergeCell ref="C508:D508"/>
    <mergeCell ref="C381:D381"/>
    <mergeCell ref="B465:B466"/>
    <mergeCell ref="B381:B382"/>
    <mergeCell ref="A465:A466"/>
    <mergeCell ref="A381:A382"/>
    <mergeCell ref="A423:A424"/>
    <mergeCell ref="B423:B424"/>
    <mergeCell ref="C423:D423"/>
    <mergeCell ref="C424:D424"/>
    <mergeCell ref="A420:B420"/>
    <mergeCell ref="H465:I465"/>
    <mergeCell ref="C466:D466"/>
    <mergeCell ref="H466:I466"/>
    <mergeCell ref="A540:B540"/>
    <mergeCell ref="A446:B446"/>
    <mergeCell ref="A507:A508"/>
    <mergeCell ref="C507:D507"/>
    <mergeCell ref="A523:B523"/>
    <mergeCell ref="H507:I507"/>
    <mergeCell ref="A453:B453"/>
    <mergeCell ref="H340:I340"/>
    <mergeCell ref="E297:F298"/>
    <mergeCell ref="E339:F340"/>
    <mergeCell ref="H381:I381"/>
    <mergeCell ref="C382:D382"/>
    <mergeCell ref="H382:I382"/>
    <mergeCell ref="E381:F382"/>
    <mergeCell ref="C298:D298"/>
    <mergeCell ref="C297:D297"/>
    <mergeCell ref="H297:I297"/>
    <mergeCell ref="H339:I339"/>
    <mergeCell ref="A99:B99"/>
    <mergeCell ref="A270:B270"/>
    <mergeCell ref="A258:A259"/>
    <mergeCell ref="B258:B259"/>
    <mergeCell ref="C258:D258"/>
    <mergeCell ref="B108:F108"/>
    <mergeCell ref="C102:H102"/>
    <mergeCell ref="C213:D213"/>
    <mergeCell ref="A231:B231"/>
    <mergeCell ref="C549:D549"/>
    <mergeCell ref="A331:B331"/>
    <mergeCell ref="A350:B350"/>
    <mergeCell ref="C548:D548"/>
    <mergeCell ref="A358:B358"/>
    <mergeCell ref="C465:D465"/>
    <mergeCell ref="A427:B427"/>
    <mergeCell ref="A412:B412"/>
    <mergeCell ref="A543:B543"/>
    <mergeCell ref="C339:D339"/>
    <mergeCell ref="H87:I87"/>
    <mergeCell ref="C46:D46"/>
    <mergeCell ref="A68:B68"/>
    <mergeCell ref="C47:D47"/>
    <mergeCell ref="E86:F87"/>
    <mergeCell ref="C87:D87"/>
    <mergeCell ref="H258:I258"/>
    <mergeCell ref="H259:I259"/>
    <mergeCell ref="A365:B365"/>
    <mergeCell ref="A306:B306"/>
    <mergeCell ref="A314:B314"/>
    <mergeCell ref="E423:F424"/>
    <mergeCell ref="H423:I423"/>
    <mergeCell ref="H424:I424"/>
    <mergeCell ref="A327:B327"/>
    <mergeCell ref="H298:I298"/>
    <mergeCell ref="H548:I548"/>
    <mergeCell ref="A297:A298"/>
    <mergeCell ref="B339:B340"/>
    <mergeCell ref="B106:E106"/>
    <mergeCell ref="B107:E107"/>
    <mergeCell ref="B297:B298"/>
    <mergeCell ref="A339:A340"/>
    <mergeCell ref="C259:D259"/>
    <mergeCell ref="A532:B532"/>
    <mergeCell ref="A537:B537"/>
    <mergeCell ref="A633:B633"/>
    <mergeCell ref="A86:A87"/>
    <mergeCell ref="A624:B624"/>
    <mergeCell ref="A611:B611"/>
    <mergeCell ref="A615:B615"/>
    <mergeCell ref="A618:B618"/>
    <mergeCell ref="A232:B232"/>
    <mergeCell ref="A277:B277"/>
    <mergeCell ref="A95:B95"/>
    <mergeCell ref="A130:I130"/>
    <mergeCell ref="A2:I2"/>
    <mergeCell ref="A583:B583"/>
    <mergeCell ref="H549:I549"/>
    <mergeCell ref="E548:F549"/>
    <mergeCell ref="H46:I46"/>
    <mergeCell ref="H47:I47"/>
    <mergeCell ref="C104:H104"/>
    <mergeCell ref="E258:F259"/>
    <mergeCell ref="H86:I86"/>
    <mergeCell ref="C4:D4"/>
    <mergeCell ref="A3:I3"/>
    <mergeCell ref="A372:B372"/>
    <mergeCell ref="A71:B71"/>
    <mergeCell ref="A46:A47"/>
    <mergeCell ref="E17:F18"/>
    <mergeCell ref="C86:D86"/>
    <mergeCell ref="C340:D340"/>
    <mergeCell ref="A334:B334"/>
    <mergeCell ref="A284:B284"/>
    <mergeCell ref="A320:B320"/>
    <mergeCell ref="A578:B578"/>
    <mergeCell ref="A1:I1"/>
    <mergeCell ref="E4:F5"/>
    <mergeCell ref="A603:B603"/>
    <mergeCell ref="C590:D590"/>
    <mergeCell ref="E590:F591"/>
    <mergeCell ref="A588:B588"/>
    <mergeCell ref="A31:B31"/>
    <mergeCell ref="A77:B77"/>
    <mergeCell ref="A74:B74"/>
    <mergeCell ref="H590:I590"/>
    <mergeCell ref="C591:D591"/>
    <mergeCell ref="H591:I591"/>
    <mergeCell ref="B4:B5"/>
    <mergeCell ref="H4:I4"/>
    <mergeCell ref="C5:D5"/>
    <mergeCell ref="H5:I5"/>
    <mergeCell ref="A15:B15"/>
    <mergeCell ref="A17:A18"/>
    <mergeCell ref="B17:B18"/>
    <mergeCell ref="H17:I17"/>
    <mergeCell ref="H18:I18"/>
    <mergeCell ref="A4:A5"/>
    <mergeCell ref="C35:H35"/>
    <mergeCell ref="C36:H36"/>
    <mergeCell ref="C37:H37"/>
    <mergeCell ref="A26:B26"/>
    <mergeCell ref="A30:B30"/>
    <mergeCell ref="A32:B32"/>
    <mergeCell ref="C17:D18"/>
    <mergeCell ref="B39:E39"/>
    <mergeCell ref="B40:E40"/>
    <mergeCell ref="B41:F41"/>
    <mergeCell ref="A131:A132"/>
    <mergeCell ref="B131:B132"/>
    <mergeCell ref="C131:D131"/>
    <mergeCell ref="E46:F47"/>
    <mergeCell ref="A54:B54"/>
    <mergeCell ref="A65:B65"/>
    <mergeCell ref="C103:H103"/>
    <mergeCell ref="C32:D32"/>
    <mergeCell ref="G32:I32"/>
    <mergeCell ref="A635:B635"/>
    <mergeCell ref="A375:B375"/>
    <mergeCell ref="A379:B379"/>
    <mergeCell ref="A396:B396"/>
    <mergeCell ref="A460:B460"/>
    <mergeCell ref="A590:A591"/>
    <mergeCell ref="B590:B591"/>
    <mergeCell ref="A544:B544"/>
    <mergeCell ref="A548:A549"/>
    <mergeCell ref="B548:B549"/>
    <mergeCell ref="A679:A680"/>
    <mergeCell ref="B679:B680"/>
    <mergeCell ref="C679:D680"/>
    <mergeCell ref="E679:F680"/>
    <mergeCell ref="A634:B634"/>
    <mergeCell ref="A558:B558"/>
    <mergeCell ref="A564:B564"/>
    <mergeCell ref="A572:B572"/>
  </mergeCells>
  <printOptions/>
  <pageMargins left="0.5511811023622047" right="0.1968503937007874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Windows User</cp:lastModifiedBy>
  <cp:lastPrinted>2017-10-17T03:00:38Z</cp:lastPrinted>
  <dcterms:created xsi:type="dcterms:W3CDTF">2009-08-17T07:40:01Z</dcterms:created>
  <dcterms:modified xsi:type="dcterms:W3CDTF">2018-11-08T02:18:22Z</dcterms:modified>
  <cp:category/>
  <cp:version/>
  <cp:contentType/>
  <cp:contentStatus/>
</cp:coreProperties>
</file>